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/>
  <calcPr fullCalcOnLoad="1"/>
</workbook>
</file>

<file path=xl/sharedStrings.xml><?xml version="1.0" encoding="utf-8"?>
<sst xmlns="http://schemas.openxmlformats.org/spreadsheetml/2006/main" count="187" uniqueCount="158">
  <si>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</si>
  <si>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</si>
  <si>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</si>
  <si>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</si>
  <si>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</si>
  <si>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</si>
  <si>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</si>
  <si>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</si>
  <si>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</si>
  <si>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</si>
  <si>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</si>
  <si>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</si>
  <si>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</si>
  <si>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</si>
  <si>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</si>
  <si>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</si>
  <si>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</si>
  <si>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</si>
  <si>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</si>
  <si>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</si>
  <si>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>Перекрытия</t>
  </si>
  <si>
    <t xml:space="preserve">                            /осенний  осмотр /</t>
  </si>
  <si>
    <t>Фасад</t>
  </si>
  <si>
    <t>Цоколь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</si>
  <si>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</si>
  <si>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</si>
  <si>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</si>
  <si>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</si>
  <si>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</si>
  <si>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</si>
  <si>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</si>
  <si>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</si>
  <si>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</si>
  <si>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</si>
  <si>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</si>
  <si>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</si>
  <si>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</si>
  <si>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</si>
  <si>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</si>
  <si>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</si>
  <si>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нет</t>
  </si>
  <si>
    <t>Ремонт  и содержание конструктивных элементов</t>
  </si>
  <si>
    <t>итого:</t>
  </si>
  <si>
    <t>по сост  на 01.08.2012г</t>
  </si>
  <si>
    <t xml:space="preserve">СТАХАНОВСКАЯ </t>
  </si>
  <si>
    <t>удовл.</t>
  </si>
  <si>
    <t>июль</t>
  </si>
  <si>
    <t>неудовл.</t>
  </si>
  <si>
    <t>66:44:0102007:104</t>
  </si>
  <si>
    <t xml:space="preserve">Частичный ремонт отмостки </t>
  </si>
  <si>
    <t>Ремонт</t>
  </si>
  <si>
    <t>Смена</t>
  </si>
  <si>
    <t>ул.СТАХАНОВСКАЯ, 3</t>
  </si>
  <si>
    <t>Место работ</t>
  </si>
  <si>
    <t>сумма руб</t>
  </si>
  <si>
    <t>ремонт кровли</t>
  </si>
  <si>
    <t>кв.3</t>
  </si>
  <si>
    <t>июнь</t>
  </si>
  <si>
    <t>итого  по ст.Содерж.дома</t>
  </si>
  <si>
    <t>№пп</t>
  </si>
  <si>
    <t xml:space="preserve"> Выполнение  работ  по  статье  "Содержание дома"</t>
  </si>
  <si>
    <t xml:space="preserve">Сводный отчёт  по  статьям </t>
  </si>
  <si>
    <t>Капитальный  ремонт</t>
  </si>
  <si>
    <t>Содержание  дома</t>
  </si>
  <si>
    <t xml:space="preserve">            Отчёт  о  выполненных  работах  по  статьям </t>
  </si>
  <si>
    <t>"капитальный  ремонт"    и  "содержание   дома"</t>
  </si>
  <si>
    <t>12 месяцев</t>
  </si>
  <si>
    <t>Благоустройство и обеспечение санитарного  состояния жилых зданий и  придомовых территорий</t>
  </si>
  <si>
    <t>Услуги паспортного стола</t>
  </si>
  <si>
    <t>Управление  домом</t>
  </si>
  <si>
    <t>Услуги по начислению и сбору платежей</t>
  </si>
  <si>
    <t>№ п/п</t>
  </si>
  <si>
    <t>Техническое состояние</t>
  </si>
  <si>
    <t>Фундаменты</t>
  </si>
  <si>
    <t>Отслоение штукатурки</t>
  </si>
  <si>
    <t>Стены</t>
  </si>
  <si>
    <t>Частичное разрушение кирпича</t>
  </si>
  <si>
    <t>Водоотводящие</t>
  </si>
  <si>
    <t xml:space="preserve"> устройства</t>
  </si>
  <si>
    <t>коррозия</t>
  </si>
  <si>
    <t>окраска</t>
  </si>
  <si>
    <t>Крыша</t>
  </si>
  <si>
    <t>Ветхость шифера</t>
  </si>
  <si>
    <t>Дымовые трубы</t>
  </si>
  <si>
    <t>неоштукатуренные</t>
  </si>
  <si>
    <t>Трещины по штукатурке</t>
  </si>
  <si>
    <t>ремонт</t>
  </si>
  <si>
    <t>Полы в МОП</t>
  </si>
  <si>
    <t>выбоины</t>
  </si>
  <si>
    <t>Ремонт полов</t>
  </si>
  <si>
    <t>Окна в МОП</t>
  </si>
  <si>
    <t>загнивание</t>
  </si>
  <si>
    <t>смена</t>
  </si>
  <si>
    <t>Двери в МОП</t>
  </si>
  <si>
    <t>Лестницы</t>
  </si>
  <si>
    <t>сколы</t>
  </si>
  <si>
    <t>Подвал</t>
  </si>
  <si>
    <t>Подъезды</t>
  </si>
  <si>
    <t>Отслоение штукатурки, загрязнение</t>
  </si>
  <si>
    <t>Ремонт подъездов</t>
  </si>
  <si>
    <t>Благоустройство</t>
  </si>
  <si>
    <t>Ремонт пандусов</t>
  </si>
  <si>
    <t>Водопровод</t>
  </si>
  <si>
    <t>Канализация</t>
  </si>
  <si>
    <t>Отопление</t>
  </si>
  <si>
    <t>Эл/оборудование</t>
  </si>
  <si>
    <t>огр. работоспособное</t>
  </si>
  <si>
    <t>Ремонт внутридомовой эл. сети</t>
  </si>
  <si>
    <t>2.1.</t>
  </si>
  <si>
    <t>2.2.</t>
  </si>
  <si>
    <t>3.1.</t>
  </si>
  <si>
    <t>3.2.</t>
  </si>
  <si>
    <t>3.3.</t>
  </si>
  <si>
    <t>3.4.</t>
  </si>
  <si>
    <t>.4.1.,</t>
  </si>
  <si>
    <t>за 2014 год</t>
  </si>
  <si>
    <t>2014г</t>
  </si>
  <si>
    <t>выполнено 2014 г.</t>
  </si>
  <si>
    <t>Ориентировочный  расчёт  сумм  на  ремонтные  работы  по статьям  на 2015 г.</t>
  </si>
  <si>
    <t>май</t>
  </si>
  <si>
    <t>чистка вентиляции</t>
  </si>
  <si>
    <t>кв.41</t>
  </si>
  <si>
    <t>замена стояка ХВС</t>
  </si>
  <si>
    <t>7м+ЗА</t>
  </si>
  <si>
    <t>кв.6</t>
  </si>
  <si>
    <t>октябрь</t>
  </si>
  <si>
    <t>Содержание  аварийно-диспетчерской службы,</t>
  </si>
  <si>
    <t xml:space="preserve">выполнение заявок и ППР </t>
  </si>
  <si>
    <t>откос травы</t>
  </si>
  <si>
    <t>аварийное</t>
  </si>
  <si>
    <t>Замена главной линии ХВС</t>
  </si>
  <si>
    <t>работоспособное</t>
  </si>
  <si>
    <t>Замена подающего и обратного тр/пр</t>
  </si>
  <si>
    <t>Части здания и конструкций</t>
  </si>
  <si>
    <t>описание элементов (материал, конструкция илисистема, отделка и прочее)</t>
  </si>
  <si>
    <t>вывод</t>
  </si>
  <si>
    <t>бетонные ленточные</t>
  </si>
  <si>
    <t>отукатуренный</t>
  </si>
  <si>
    <t>шлакоблочные</t>
  </si>
  <si>
    <t>оштукатуренный</t>
  </si>
  <si>
    <t>шиферная</t>
  </si>
  <si>
    <t>кирпичные</t>
  </si>
  <si>
    <t>деревянное отепленное</t>
  </si>
  <si>
    <t>деревянные</t>
  </si>
  <si>
    <t>металлические</t>
  </si>
  <si>
    <t>ж.бетонные</t>
  </si>
  <si>
    <t>стены оштукатуренные</t>
  </si>
  <si>
    <t>асфальт</t>
  </si>
  <si>
    <t>переход  с 2013 г. без  НДС</t>
  </si>
  <si>
    <t>начислено 2014 г. с НДС</t>
  </si>
  <si>
    <t>остаток 2014 г</t>
  </si>
  <si>
    <t>НДС  2014 г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</si>
  <si>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</si>
  <si>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</si>
  <si>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</si>
  <si>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 xml:space="preserve">Обслуживание внутридом.сетей </t>
  </si>
  <si>
    <t>УК Южилкомплекс</t>
  </si>
  <si>
    <t xml:space="preserve">              ИТОГО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</si>
</sst>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2"/>
      <name val="Arial Cyr"/>
      <family val="0"/>
    </font>
    <font>
      <sz val="10"/>
      <name val="Arial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 wrapText="1"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5" fillId="0" borderId="3" xfId="0" applyFont="1" applyBorder="1" applyAlignment="1">
      <alignment wrapText="1"/>
    </xf>
    <xf numFmtId="0" fontId="1" fillId="0" borderId="0" xfId="0" applyFont="1" applyAlignment="1">
      <alignment/>
    </xf>
    <xf numFmtId="1" fontId="0" fillId="0" borderId="1" xfId="0" applyNumberFormat="1" applyFont="1" applyBorder="1" applyAlignment="1">
      <alignment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9" fillId="0" borderId="1" xfId="18" applyFill="1" applyBorder="1">
      <alignment wrapText="1"/>
      <protection/>
    </xf>
    <xf numFmtId="0" fontId="9" fillId="0" borderId="1" xfId="18" applyFont="1" applyFill="1" applyBorder="1">
      <alignment wrapText="1"/>
      <protection/>
    </xf>
    <xf numFmtId="0" fontId="10" fillId="0" borderId="11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="175" zoomScaleNormal="175" workbookViewId="0" topLeftCell="A14">
      <selection activeCell="C17" sqref="C17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1" spans="2:4" ht="12.75">
      <c r="B1" s="8"/>
      <c r="C1" s="8" t="s">
        <v>24</v>
      </c>
      <c r="D1" s="8"/>
    </row>
    <row r="2" spans="2:4" ht="12.75">
      <c r="B2" s="8" t="s">
        <v>25</v>
      </c>
      <c r="C2" s="8" t="s">
        <v>26</v>
      </c>
      <c r="D2" s="8" t="s">
        <v>115</v>
      </c>
    </row>
    <row r="4" spans="1:4" ht="12.75">
      <c r="A4" s="4" t="s">
        <v>27</v>
      </c>
      <c r="B4" t="s">
        <v>0</v>
      </c>
      <c r="C4" s="11" t="s">
        <v>44</v>
      </c>
      <c r="D4" s="11">
        <v>3</v>
      </c>
    </row>
    <row r="6" spans="1:5" ht="12.75">
      <c r="A6" s="1"/>
      <c r="B6" s="1" t="s">
        <v>4</v>
      </c>
      <c r="C6" s="9"/>
      <c r="D6" s="2"/>
      <c r="E6" s="3"/>
    </row>
    <row r="7" spans="1:5" ht="12.75">
      <c r="A7" s="1">
        <v>1</v>
      </c>
      <c r="B7" s="1" t="s">
        <v>1</v>
      </c>
      <c r="C7" s="9" t="s">
        <v>40</v>
      </c>
      <c r="D7" s="2"/>
      <c r="E7" s="3"/>
    </row>
    <row r="8" spans="1:5" ht="12.75">
      <c r="A8" s="1">
        <v>2</v>
      </c>
      <c r="B8" s="1" t="s">
        <v>2</v>
      </c>
      <c r="C8" s="9">
        <v>1959</v>
      </c>
      <c r="D8" s="2"/>
      <c r="E8" s="3"/>
    </row>
    <row r="9" spans="1:5" ht="12.75">
      <c r="A9" s="1">
        <v>3</v>
      </c>
      <c r="B9" s="1" t="s">
        <v>3</v>
      </c>
      <c r="C9" s="10">
        <v>0.64</v>
      </c>
      <c r="D9" s="2"/>
      <c r="E9" s="3"/>
    </row>
    <row r="10" spans="1:5" ht="12.75">
      <c r="A10" s="1"/>
      <c r="B10" s="1" t="s">
        <v>43</v>
      </c>
      <c r="C10" s="9"/>
      <c r="D10" s="2"/>
      <c r="E10" s="3"/>
    </row>
    <row r="11" spans="1:5" ht="12.75">
      <c r="A11" s="1">
        <v>4</v>
      </c>
      <c r="B11" s="1" t="s">
        <v>5</v>
      </c>
      <c r="C11" s="9">
        <v>2</v>
      </c>
      <c r="D11" s="2"/>
      <c r="E11" s="3"/>
    </row>
    <row r="12" spans="1:5" ht="12.75">
      <c r="A12" s="1">
        <v>5</v>
      </c>
      <c r="B12" s="1" t="s">
        <v>6</v>
      </c>
      <c r="C12" s="9">
        <v>2</v>
      </c>
      <c r="D12" s="2"/>
      <c r="E12" s="3"/>
    </row>
    <row r="13" spans="1:5" ht="12.75">
      <c r="A13" s="1">
        <v>6</v>
      </c>
      <c r="B13" s="1" t="s">
        <v>17</v>
      </c>
      <c r="C13" s="9">
        <v>8</v>
      </c>
      <c r="D13" s="2"/>
      <c r="E13" s="3"/>
    </row>
    <row r="14" spans="1:5" ht="12.75">
      <c r="A14" s="1">
        <v>7</v>
      </c>
      <c r="B14" s="1" t="s">
        <v>7</v>
      </c>
      <c r="C14" s="9">
        <v>2090</v>
      </c>
      <c r="D14" s="2" t="s">
        <v>36</v>
      </c>
      <c r="E14" s="3"/>
    </row>
    <row r="15" spans="1:5" ht="12.75">
      <c r="A15" s="1">
        <v>8</v>
      </c>
      <c r="B15" s="1" t="s">
        <v>8</v>
      </c>
      <c r="C15" s="9">
        <v>500.5</v>
      </c>
      <c r="D15" s="2" t="s">
        <v>37</v>
      </c>
      <c r="E15" s="3"/>
    </row>
    <row r="16" spans="1:5" ht="12.75">
      <c r="A16" s="1">
        <v>9</v>
      </c>
      <c r="B16" s="1" t="s">
        <v>9</v>
      </c>
      <c r="C16" s="9">
        <v>447.6</v>
      </c>
      <c r="D16" s="2" t="s">
        <v>37</v>
      </c>
      <c r="E16" s="3"/>
    </row>
    <row r="17" spans="1:5" ht="12.75">
      <c r="A17" s="1">
        <v>10</v>
      </c>
      <c r="B17" s="1" t="s">
        <v>19</v>
      </c>
      <c r="C17" s="9">
        <v>447.6</v>
      </c>
      <c r="D17" s="2" t="s">
        <v>37</v>
      </c>
      <c r="E17" s="3"/>
    </row>
    <row r="18" spans="1:5" ht="12.75">
      <c r="A18" s="1">
        <v>11</v>
      </c>
      <c r="B18" s="1" t="s">
        <v>10</v>
      </c>
      <c r="C18" s="9"/>
      <c r="D18" s="2"/>
      <c r="E18" s="3"/>
    </row>
    <row r="19" spans="1:5" ht="12.75">
      <c r="A19" s="1"/>
      <c r="B19" s="1" t="s">
        <v>18</v>
      </c>
      <c r="C19" s="9" t="s">
        <v>40</v>
      </c>
      <c r="D19" s="2" t="s">
        <v>38</v>
      </c>
      <c r="E19" s="3"/>
    </row>
    <row r="20" spans="1:5" ht="12.75">
      <c r="A20" s="1">
        <v>12</v>
      </c>
      <c r="B20" s="1" t="s">
        <v>11</v>
      </c>
      <c r="C20" s="9"/>
      <c r="D20" s="2"/>
      <c r="E20" s="3"/>
    </row>
    <row r="21" spans="1:5" ht="12.75">
      <c r="A21" s="1"/>
      <c r="B21" s="1" t="s">
        <v>12</v>
      </c>
      <c r="C21" s="9"/>
      <c r="D21" s="2"/>
      <c r="E21" s="3"/>
    </row>
    <row r="22" spans="1:5" ht="12.75">
      <c r="A22" s="1"/>
      <c r="B22" s="1" t="s">
        <v>13</v>
      </c>
      <c r="C22" s="9">
        <v>326.5</v>
      </c>
      <c r="D22" s="2" t="s">
        <v>37</v>
      </c>
      <c r="E22" s="3"/>
    </row>
    <row r="23" spans="1:5" ht="12.75">
      <c r="A23" s="1"/>
      <c r="B23" s="1" t="s">
        <v>14</v>
      </c>
      <c r="C23" s="13">
        <v>52.9</v>
      </c>
      <c r="D23" s="2" t="s">
        <v>37</v>
      </c>
      <c r="E23" s="3"/>
    </row>
    <row r="24" spans="1:5" ht="12.75">
      <c r="A24" s="1">
        <v>13</v>
      </c>
      <c r="B24" s="1" t="s">
        <v>15</v>
      </c>
      <c r="C24" s="13">
        <v>598</v>
      </c>
      <c r="D24" s="2" t="s">
        <v>37</v>
      </c>
      <c r="E24" s="3"/>
    </row>
    <row r="25" spans="1:5" ht="12.75">
      <c r="A25" s="1">
        <v>14</v>
      </c>
      <c r="B25" s="1" t="s">
        <v>16</v>
      </c>
      <c r="C25" s="15" t="s">
        <v>48</v>
      </c>
      <c r="D25" s="2"/>
      <c r="E25" s="3"/>
    </row>
    <row r="26" spans="1:5" ht="12.75">
      <c r="A26" s="1">
        <v>15</v>
      </c>
      <c r="B26" s="1" t="s">
        <v>39</v>
      </c>
      <c r="C26" s="14">
        <v>40967</v>
      </c>
      <c r="D26" s="2"/>
      <c r="E26" s="3"/>
    </row>
    <row r="27" spans="1:5" ht="12.75">
      <c r="A27" s="1"/>
      <c r="B27" s="1"/>
      <c r="C27" s="9"/>
      <c r="D27" s="2"/>
      <c r="E27" s="3"/>
    </row>
    <row r="28" spans="1:5" ht="12.75">
      <c r="A28" s="1"/>
      <c r="B28" s="1"/>
      <c r="C28" s="9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C13" sqref="C13"/>
    </sheetView>
  </sheetViews>
  <sheetFormatPr defaultColWidth="9.00390625" defaultRowHeight="12.75"/>
  <cols>
    <col min="1" max="1" width="5.25390625" style="0" customWidth="1"/>
    <col min="2" max="2" width="15.75390625" style="0" customWidth="1"/>
    <col min="3" max="3" width="26.25390625" style="0" customWidth="1"/>
    <col min="4" max="4" width="25.125" style="0" customWidth="1"/>
    <col min="5" max="5" width="20.25390625" style="0" customWidth="1"/>
    <col min="6" max="6" width="31.125" style="0" customWidth="1"/>
    <col min="8" max="8" width="27.00390625" style="0" customWidth="1"/>
  </cols>
  <sheetData>
    <row r="1" spans="1:3" ht="12.75">
      <c r="A1" s="4" t="s">
        <v>28</v>
      </c>
      <c r="B1" s="8" t="s">
        <v>29</v>
      </c>
      <c r="C1" s="8"/>
    </row>
    <row r="2" ht="12.75">
      <c r="B2" t="s">
        <v>21</v>
      </c>
    </row>
    <row r="3" ht="13.5" thickBot="1"/>
    <row r="4" spans="1:5" ht="60" customHeight="1" thickBot="1">
      <c r="A4" s="40" t="s">
        <v>71</v>
      </c>
      <c r="B4" s="41" t="s">
        <v>133</v>
      </c>
      <c r="C4" s="41" t="s">
        <v>134</v>
      </c>
      <c r="D4" s="41" t="s">
        <v>72</v>
      </c>
      <c r="E4" s="41" t="s">
        <v>135</v>
      </c>
    </row>
    <row r="5" spans="1:5" ht="33" customHeight="1" thickBot="1">
      <c r="A5" s="42">
        <v>1</v>
      </c>
      <c r="B5" s="43" t="s">
        <v>73</v>
      </c>
      <c r="C5" s="44" t="s">
        <v>136</v>
      </c>
      <c r="D5" s="41" t="s">
        <v>45</v>
      </c>
      <c r="E5" s="44" t="s">
        <v>49</v>
      </c>
    </row>
    <row r="6" spans="1:5" ht="18.75" customHeight="1" thickBot="1">
      <c r="A6" s="42">
        <v>2</v>
      </c>
      <c r="B6" s="45" t="s">
        <v>23</v>
      </c>
      <c r="C6" s="46" t="s">
        <v>137</v>
      </c>
      <c r="D6" s="47" t="s">
        <v>74</v>
      </c>
      <c r="E6" s="46" t="s">
        <v>50</v>
      </c>
    </row>
    <row r="7" spans="1:5" ht="29.25" customHeight="1" thickBot="1">
      <c r="A7" s="42">
        <v>3</v>
      </c>
      <c r="B7" s="45" t="s">
        <v>75</v>
      </c>
      <c r="C7" s="46" t="s">
        <v>138</v>
      </c>
      <c r="D7" s="47" t="s">
        <v>76</v>
      </c>
      <c r="E7" s="46" t="s">
        <v>50</v>
      </c>
    </row>
    <row r="8" spans="1:5" ht="19.5" customHeight="1" thickBot="1">
      <c r="A8" s="42">
        <v>4</v>
      </c>
      <c r="B8" s="45" t="s">
        <v>22</v>
      </c>
      <c r="C8" s="46" t="s">
        <v>139</v>
      </c>
      <c r="D8" s="47" t="s">
        <v>74</v>
      </c>
      <c r="E8" s="46" t="s">
        <v>50</v>
      </c>
    </row>
    <row r="9" spans="1:5" ht="12.75">
      <c r="A9" s="53">
        <v>5</v>
      </c>
      <c r="B9" s="48" t="s">
        <v>77</v>
      </c>
      <c r="C9" s="48"/>
      <c r="D9" s="53" t="s">
        <v>79</v>
      </c>
      <c r="E9" s="55" t="s">
        <v>80</v>
      </c>
    </row>
    <row r="10" spans="1:5" ht="8.25" customHeight="1" thickBot="1">
      <c r="A10" s="54"/>
      <c r="B10" s="45" t="s">
        <v>78</v>
      </c>
      <c r="C10" s="45"/>
      <c r="D10" s="54"/>
      <c r="E10" s="56"/>
    </row>
    <row r="11" spans="1:5" ht="21.75" customHeight="1" thickBot="1">
      <c r="A11" s="42">
        <v>6</v>
      </c>
      <c r="B11" s="45" t="s">
        <v>81</v>
      </c>
      <c r="C11" s="46" t="s">
        <v>140</v>
      </c>
      <c r="D11" s="47" t="s">
        <v>82</v>
      </c>
      <c r="E11" s="46" t="s">
        <v>51</v>
      </c>
    </row>
    <row r="12" spans="1:5" ht="21" customHeight="1" thickBot="1">
      <c r="A12" s="42">
        <v>7</v>
      </c>
      <c r="B12" s="45" t="s">
        <v>83</v>
      </c>
      <c r="C12" s="46" t="s">
        <v>141</v>
      </c>
      <c r="D12" s="47" t="s">
        <v>84</v>
      </c>
      <c r="E12" s="46"/>
    </row>
    <row r="13" spans="1:5" ht="19.5" customHeight="1" thickBot="1">
      <c r="A13" s="42">
        <v>8</v>
      </c>
      <c r="B13" s="45" t="s">
        <v>20</v>
      </c>
      <c r="C13" s="46" t="s">
        <v>142</v>
      </c>
      <c r="D13" s="47" t="s">
        <v>85</v>
      </c>
      <c r="E13" s="46" t="s">
        <v>86</v>
      </c>
    </row>
    <row r="14" spans="1:5" ht="13.5" thickBot="1">
      <c r="A14" s="42">
        <v>9</v>
      </c>
      <c r="B14" s="45" t="s">
        <v>87</v>
      </c>
      <c r="C14" s="46"/>
      <c r="D14" s="47" t="s">
        <v>88</v>
      </c>
      <c r="E14" s="46" t="s">
        <v>89</v>
      </c>
    </row>
    <row r="15" spans="1:5" ht="13.5" thickBot="1">
      <c r="A15" s="42">
        <v>10</v>
      </c>
      <c r="B15" s="45" t="s">
        <v>90</v>
      </c>
      <c r="C15" s="46" t="s">
        <v>143</v>
      </c>
      <c r="D15" s="47" t="s">
        <v>91</v>
      </c>
      <c r="E15" s="46" t="s">
        <v>92</v>
      </c>
    </row>
    <row r="16" spans="1:5" ht="13.5" thickBot="1">
      <c r="A16" s="42">
        <v>11</v>
      </c>
      <c r="B16" s="45" t="s">
        <v>93</v>
      </c>
      <c r="C16" s="46" t="s">
        <v>144</v>
      </c>
      <c r="D16" s="47" t="s">
        <v>45</v>
      </c>
      <c r="E16" s="46"/>
    </row>
    <row r="17" spans="1:5" ht="13.5" thickBot="1">
      <c r="A17" s="42">
        <v>12</v>
      </c>
      <c r="B17" s="45" t="s">
        <v>94</v>
      </c>
      <c r="C17" s="46" t="s">
        <v>145</v>
      </c>
      <c r="D17" s="47" t="s">
        <v>95</v>
      </c>
      <c r="E17" s="46"/>
    </row>
    <row r="18" spans="1:5" ht="13.5" thickBot="1">
      <c r="A18" s="42">
        <v>13</v>
      </c>
      <c r="B18" s="45" t="s">
        <v>96</v>
      </c>
      <c r="C18" s="46"/>
      <c r="D18" s="47" t="s">
        <v>40</v>
      </c>
      <c r="E18" s="46"/>
    </row>
    <row r="19" spans="1:5" ht="33.75" customHeight="1" thickBot="1">
      <c r="A19" s="42">
        <v>14</v>
      </c>
      <c r="B19" s="45" t="s">
        <v>97</v>
      </c>
      <c r="C19" s="46" t="s">
        <v>146</v>
      </c>
      <c r="D19" s="47" t="s">
        <v>98</v>
      </c>
      <c r="E19" s="46" t="s">
        <v>99</v>
      </c>
    </row>
    <row r="20" spans="1:5" ht="18" customHeight="1" thickBot="1">
      <c r="A20" s="42">
        <v>15</v>
      </c>
      <c r="B20" s="45" t="s">
        <v>100</v>
      </c>
      <c r="C20" s="46" t="s">
        <v>147</v>
      </c>
      <c r="D20" s="47" t="s">
        <v>47</v>
      </c>
      <c r="E20" s="46" t="s">
        <v>101</v>
      </c>
    </row>
    <row r="21" spans="1:5" ht="24.75" thickBot="1">
      <c r="A21" s="42">
        <v>16</v>
      </c>
      <c r="B21" s="45" t="s">
        <v>102</v>
      </c>
      <c r="C21" s="46"/>
      <c r="D21" s="47" t="s">
        <v>129</v>
      </c>
      <c r="E21" s="46" t="s">
        <v>130</v>
      </c>
    </row>
    <row r="22" spans="1:5" ht="13.5" thickBot="1">
      <c r="A22" s="42">
        <v>17</v>
      </c>
      <c r="B22" s="45" t="s">
        <v>103</v>
      </c>
      <c r="C22" s="46"/>
      <c r="D22" s="47" t="s">
        <v>131</v>
      </c>
      <c r="E22" s="46"/>
    </row>
    <row r="23" spans="1:5" ht="24.75" thickBot="1">
      <c r="A23" s="42">
        <v>18</v>
      </c>
      <c r="B23" s="45" t="s">
        <v>104</v>
      </c>
      <c r="C23" s="46"/>
      <c r="D23" s="47" t="s">
        <v>129</v>
      </c>
      <c r="E23" s="46" t="s">
        <v>132</v>
      </c>
    </row>
    <row r="24" spans="1:5" ht="28.5" customHeight="1" thickBot="1">
      <c r="A24" s="42">
        <v>19</v>
      </c>
      <c r="B24" s="45" t="s">
        <v>105</v>
      </c>
      <c r="C24" s="46"/>
      <c r="D24" s="47" t="s">
        <v>106</v>
      </c>
      <c r="E24" s="46" t="s">
        <v>107</v>
      </c>
    </row>
  </sheetData>
  <mergeCells count="3">
    <mergeCell ref="A9:A10"/>
    <mergeCell ref="D9:D10"/>
    <mergeCell ref="E9:E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="145" zoomScaleNormal="145" workbookViewId="0" topLeftCell="A28">
      <selection activeCell="H39" sqref="H39"/>
    </sheetView>
  </sheetViews>
  <sheetFormatPr defaultColWidth="9.00390625" defaultRowHeight="12.75"/>
  <cols>
    <col min="1" max="1" width="3.625" style="38" customWidth="1"/>
    <col min="2" max="2" width="37.375" style="0" customWidth="1"/>
    <col min="3" max="3" width="9.875" style="0" customWidth="1"/>
    <col min="5" max="5" width="10.375" style="0" customWidth="1"/>
  </cols>
  <sheetData>
    <row r="1" ht="12.75">
      <c r="B1" s="12" t="s">
        <v>64</v>
      </c>
    </row>
    <row r="2" spans="2:4" ht="15.75">
      <c r="B2" s="35" t="s">
        <v>65</v>
      </c>
      <c r="C2" s="36"/>
      <c r="D2" s="36"/>
    </row>
    <row r="3" spans="2:3" ht="12.75">
      <c r="B3" s="4" t="s">
        <v>52</v>
      </c>
      <c r="C3" s="8" t="s">
        <v>116</v>
      </c>
    </row>
    <row r="4" spans="3:5" ht="12.75">
      <c r="C4" s="5"/>
      <c r="D4" s="5"/>
      <c r="E4" s="5"/>
    </row>
    <row r="5" spans="2:5" ht="12.75">
      <c r="B5" s="12" t="s">
        <v>33</v>
      </c>
      <c r="C5" s="5"/>
      <c r="D5" s="5"/>
      <c r="E5" s="5"/>
    </row>
    <row r="6" spans="1:6" ht="22.5">
      <c r="A6" s="7" t="s">
        <v>59</v>
      </c>
      <c r="B6" s="21" t="s">
        <v>30</v>
      </c>
      <c r="C6" s="16" t="s">
        <v>31</v>
      </c>
      <c r="D6" s="16" t="s">
        <v>53</v>
      </c>
      <c r="E6" s="6" t="s">
        <v>32</v>
      </c>
      <c r="F6" s="16" t="s">
        <v>54</v>
      </c>
    </row>
    <row r="7" spans="1:6" ht="12.75">
      <c r="A7" s="24"/>
      <c r="B7" s="25"/>
      <c r="C7" s="26"/>
      <c r="D7" s="27"/>
      <c r="E7" s="6" t="s">
        <v>42</v>
      </c>
      <c r="F7" s="17">
        <v>0</v>
      </c>
    </row>
    <row r="8" spans="1:6" ht="12.75">
      <c r="A8" s="28"/>
      <c r="B8" s="31"/>
      <c r="C8" s="29"/>
      <c r="D8" s="30"/>
      <c r="E8" s="30"/>
      <c r="F8" s="30"/>
    </row>
    <row r="9" spans="1:6" ht="12.75">
      <c r="A9" s="32"/>
      <c r="B9" s="12" t="s">
        <v>60</v>
      </c>
      <c r="C9" s="33"/>
      <c r="D9" s="33"/>
      <c r="E9" s="33"/>
      <c r="F9" s="33"/>
    </row>
    <row r="10" spans="1:6" ht="22.5">
      <c r="A10" s="7" t="s">
        <v>59</v>
      </c>
      <c r="B10" s="21" t="s">
        <v>30</v>
      </c>
      <c r="C10" s="16" t="s">
        <v>31</v>
      </c>
      <c r="D10" s="16" t="s">
        <v>53</v>
      </c>
      <c r="E10" s="6" t="s">
        <v>32</v>
      </c>
      <c r="F10" s="16" t="s">
        <v>54</v>
      </c>
    </row>
    <row r="11" spans="1:6" ht="12.75">
      <c r="A11" s="7">
        <v>2</v>
      </c>
      <c r="B11" s="22" t="s">
        <v>41</v>
      </c>
      <c r="C11" s="6"/>
      <c r="D11" s="7"/>
      <c r="E11" s="7"/>
      <c r="F11" s="7"/>
    </row>
    <row r="12" spans="1:6" ht="12.75">
      <c r="A12" s="7" t="s">
        <v>108</v>
      </c>
      <c r="B12" s="7" t="s">
        <v>55</v>
      </c>
      <c r="C12" s="7"/>
      <c r="D12" s="7" t="s">
        <v>56</v>
      </c>
      <c r="E12" s="7" t="s">
        <v>119</v>
      </c>
      <c r="F12" s="7">
        <v>3608</v>
      </c>
    </row>
    <row r="13" spans="1:6" ht="12.75">
      <c r="A13" s="7" t="s">
        <v>109</v>
      </c>
      <c r="B13" s="7" t="s">
        <v>120</v>
      </c>
      <c r="C13" s="7"/>
      <c r="D13" s="7" t="s">
        <v>121</v>
      </c>
      <c r="E13" s="7" t="s">
        <v>57</v>
      </c>
      <c r="F13" s="7">
        <v>629</v>
      </c>
    </row>
    <row r="14" spans="1:6" ht="12.75">
      <c r="A14" s="7"/>
      <c r="B14" s="23"/>
      <c r="C14" s="7"/>
      <c r="D14" s="7"/>
      <c r="E14" s="20" t="s">
        <v>42</v>
      </c>
      <c r="F14" s="20">
        <f>F12+F13</f>
        <v>4237</v>
      </c>
    </row>
    <row r="15" spans="1:6" ht="12.75">
      <c r="A15" s="7">
        <v>3</v>
      </c>
      <c r="B15" s="12" t="s">
        <v>34</v>
      </c>
      <c r="C15" s="19"/>
      <c r="D15" s="7"/>
      <c r="E15" s="7"/>
      <c r="F15" s="7"/>
    </row>
    <row r="16" spans="1:6" ht="12.75">
      <c r="A16" s="7"/>
      <c r="B16" s="12" t="s">
        <v>35</v>
      </c>
      <c r="C16" s="7"/>
      <c r="D16" s="7"/>
      <c r="E16" s="7"/>
      <c r="F16" s="7"/>
    </row>
    <row r="17" spans="1:6" ht="12.75">
      <c r="A17" s="7" t="s">
        <v>110</v>
      </c>
      <c r="B17" s="7" t="s">
        <v>122</v>
      </c>
      <c r="C17" s="7" t="s">
        <v>123</v>
      </c>
      <c r="D17" s="7" t="s">
        <v>124</v>
      </c>
      <c r="E17" s="7" t="s">
        <v>125</v>
      </c>
      <c r="F17" s="18">
        <v>10532</v>
      </c>
    </row>
    <row r="18" spans="1:6" ht="12.75">
      <c r="A18" s="7" t="s">
        <v>111</v>
      </c>
      <c r="B18" s="7" t="s">
        <v>126</v>
      </c>
      <c r="C18" s="7"/>
      <c r="D18" s="7"/>
      <c r="E18" s="7"/>
      <c r="F18" s="7"/>
    </row>
    <row r="19" spans="1:6" ht="12.75">
      <c r="A19" s="7" t="s">
        <v>112</v>
      </c>
      <c r="B19" s="7" t="s">
        <v>127</v>
      </c>
      <c r="C19" s="7"/>
      <c r="D19" s="7"/>
      <c r="E19" s="7" t="s">
        <v>66</v>
      </c>
      <c r="F19" s="7">
        <v>12399</v>
      </c>
    </row>
    <row r="20" spans="1:6" ht="12.75">
      <c r="A20" s="7" t="s">
        <v>113</v>
      </c>
      <c r="B20" s="7"/>
      <c r="C20" s="7"/>
      <c r="D20" s="7"/>
      <c r="E20" s="20" t="s">
        <v>42</v>
      </c>
      <c r="F20" s="20">
        <f>F12+F13+F14+F17+F19</f>
        <v>31405</v>
      </c>
    </row>
    <row r="21" spans="1:6" ht="38.25">
      <c r="A21" s="7">
        <v>4</v>
      </c>
      <c r="B21" s="37" t="s">
        <v>67</v>
      </c>
      <c r="C21" s="7"/>
      <c r="D21" s="7"/>
      <c r="E21" s="7"/>
      <c r="F21" s="7"/>
    </row>
    <row r="22" spans="1:6" ht="12.75">
      <c r="A22" s="7" t="s">
        <v>114</v>
      </c>
      <c r="B22" s="7" t="s">
        <v>128</v>
      </c>
      <c r="C22" s="7"/>
      <c r="D22" s="7"/>
      <c r="E22" s="7" t="s">
        <v>46</v>
      </c>
      <c r="F22" s="7">
        <v>300</v>
      </c>
    </row>
    <row r="23" spans="1:6" ht="12.75">
      <c r="A23" s="7"/>
      <c r="B23" s="23"/>
      <c r="C23" s="7"/>
      <c r="D23" s="7"/>
      <c r="E23" s="20" t="s">
        <v>42</v>
      </c>
      <c r="F23" s="20">
        <f>F22</f>
        <v>300</v>
      </c>
    </row>
    <row r="24" spans="1:6" ht="12.75">
      <c r="A24" s="7"/>
      <c r="B24" s="23"/>
      <c r="C24" s="7"/>
      <c r="D24" s="7"/>
      <c r="E24" s="20"/>
      <c r="F24" s="20"/>
    </row>
    <row r="25" spans="1:6" ht="12.75">
      <c r="A25" s="7">
        <v>5</v>
      </c>
      <c r="B25" s="23" t="s">
        <v>68</v>
      </c>
      <c r="C25" s="7"/>
      <c r="D25" s="7"/>
      <c r="E25" s="7" t="s">
        <v>66</v>
      </c>
      <c r="F25" s="7">
        <v>511</v>
      </c>
    </row>
    <row r="26" spans="1:6" ht="12.75">
      <c r="A26" s="7">
        <v>6</v>
      </c>
      <c r="B26" s="23" t="s">
        <v>69</v>
      </c>
      <c r="C26" s="7"/>
      <c r="D26" s="7"/>
      <c r="E26" s="7" t="s">
        <v>66</v>
      </c>
      <c r="F26" s="7">
        <v>8911</v>
      </c>
    </row>
    <row r="27" spans="1:6" ht="12.75">
      <c r="A27" s="7">
        <v>7</v>
      </c>
      <c r="B27" s="23" t="s">
        <v>70</v>
      </c>
      <c r="C27" s="7"/>
      <c r="D27" s="7"/>
      <c r="E27" s="7" t="s">
        <v>66</v>
      </c>
      <c r="F27" s="7">
        <v>5442</v>
      </c>
    </row>
    <row r="28" spans="1:6" ht="12.75">
      <c r="A28" s="7"/>
      <c r="B28" s="23" t="s">
        <v>58</v>
      </c>
      <c r="C28" s="7"/>
      <c r="D28" s="7"/>
      <c r="E28" s="7"/>
      <c r="F28" s="20">
        <f>F14+F20+F23+F25+F26+F27</f>
        <v>50806</v>
      </c>
    </row>
    <row r="30" spans="8:9" ht="12.75">
      <c r="H30" s="3"/>
      <c r="I30" s="3"/>
    </row>
    <row r="31" spans="2:9" ht="12.75">
      <c r="B31" s="34" t="s">
        <v>61</v>
      </c>
      <c r="H31" s="3"/>
      <c r="I31" s="3"/>
    </row>
    <row r="32" spans="2:9" ht="33.75">
      <c r="B32" s="2" t="s">
        <v>4</v>
      </c>
      <c r="C32" s="49" t="s">
        <v>148</v>
      </c>
      <c r="D32" s="49" t="s">
        <v>149</v>
      </c>
      <c r="E32" s="49" t="s">
        <v>117</v>
      </c>
      <c r="F32" s="49" t="s">
        <v>150</v>
      </c>
      <c r="G32" s="16" t="s">
        <v>151</v>
      </c>
      <c r="H32" s="50"/>
      <c r="I32" s="3"/>
    </row>
    <row r="33" spans="2:9" ht="12.75">
      <c r="B33" s="1" t="s">
        <v>62</v>
      </c>
      <c r="C33" s="1">
        <v>11484</v>
      </c>
      <c r="D33" s="1">
        <v>1900</v>
      </c>
      <c r="E33" s="2">
        <v>0</v>
      </c>
      <c r="F33" s="1">
        <f>D33-E33</f>
        <v>1900</v>
      </c>
      <c r="G33" s="1">
        <f>F33*0.18</f>
        <v>342</v>
      </c>
      <c r="H33" s="3"/>
      <c r="I33" s="3"/>
    </row>
    <row r="34" spans="2:9" ht="12.75">
      <c r="B34" s="1" t="s">
        <v>63</v>
      </c>
      <c r="C34" s="1">
        <v>-44594</v>
      </c>
      <c r="D34" s="1">
        <v>48646</v>
      </c>
      <c r="E34" s="39">
        <v>50806</v>
      </c>
      <c r="F34" s="1">
        <f>D34-E34</f>
        <v>-2160</v>
      </c>
      <c r="G34" s="1">
        <v>0</v>
      </c>
      <c r="H34" s="3"/>
      <c r="I34" s="3"/>
    </row>
    <row r="35" spans="2:9" ht="12.75">
      <c r="B35" s="52" t="s">
        <v>155</v>
      </c>
      <c r="C35" s="51">
        <v>0</v>
      </c>
      <c r="D35" s="51">
        <v>23324.02</v>
      </c>
      <c r="E35" s="51"/>
      <c r="F35" s="51"/>
      <c r="G35" s="1"/>
      <c r="H35" s="3"/>
      <c r="I35" s="3"/>
    </row>
    <row r="36" spans="2:9" ht="12.75">
      <c r="B36" s="3"/>
      <c r="C36" s="3"/>
      <c r="D36" s="3"/>
      <c r="E36" s="3"/>
      <c r="F36" s="3"/>
      <c r="G36" s="3"/>
      <c r="H36" s="3"/>
      <c r="I36" s="3"/>
    </row>
    <row r="37" spans="2:9" ht="12.75">
      <c r="B37" s="3" t="s">
        <v>118</v>
      </c>
      <c r="C37" s="3"/>
      <c r="D37" s="3"/>
      <c r="E37" s="3"/>
      <c r="F37" s="3"/>
      <c r="G37" s="3"/>
      <c r="H37" s="3"/>
      <c r="I37" s="3"/>
    </row>
    <row r="38" spans="2:9" ht="12.75">
      <c r="B38" s="3"/>
      <c r="C38" s="3"/>
      <c r="D38" s="3"/>
      <c r="E38" s="3"/>
      <c r="F38" s="3"/>
      <c r="G38" s="3"/>
      <c r="H38" s="3"/>
      <c r="I38" s="3"/>
    </row>
    <row r="39" spans="2:8" ht="67.5">
      <c r="B39" s="2" t="s">
        <v>4</v>
      </c>
      <c r="C39" s="49" t="s">
        <v>152</v>
      </c>
      <c r="D39" s="16" t="s">
        <v>153</v>
      </c>
      <c r="E39" s="49" t="s">
        <v>154</v>
      </c>
      <c r="F39" s="3"/>
      <c r="G39" s="3"/>
      <c r="H39" s="3"/>
    </row>
    <row r="40" spans="2:8" ht="12.75">
      <c r="B40" s="1" t="s">
        <v>62</v>
      </c>
      <c r="C40" s="1">
        <f>C33+D33-E33-G33</f>
        <v>13042</v>
      </c>
      <c r="D40" s="1"/>
      <c r="E40" s="2"/>
      <c r="F40" s="3"/>
      <c r="G40" s="3"/>
      <c r="H40" s="3"/>
    </row>
    <row r="41" spans="2:8" ht="12.75">
      <c r="B41" s="1" t="s">
        <v>63</v>
      </c>
      <c r="C41" s="1">
        <f>C34+D34-E34-G34</f>
        <v>-46754</v>
      </c>
      <c r="D41" s="1">
        <v>44742</v>
      </c>
      <c r="E41" s="1">
        <f>D41/2+C43</f>
        <v>11983</v>
      </c>
      <c r="F41" s="3"/>
      <c r="G41" s="3"/>
      <c r="H41" s="3"/>
    </row>
    <row r="42" spans="2:8" ht="12.75">
      <c r="B42" s="52" t="s">
        <v>155</v>
      </c>
      <c r="C42" s="1">
        <v>23324</v>
      </c>
      <c r="D42" s="1"/>
      <c r="E42" s="1"/>
      <c r="F42" s="3"/>
      <c r="G42" s="3"/>
      <c r="H42" s="3"/>
    </row>
    <row r="43" spans="2:8" ht="12.75">
      <c r="B43" s="1" t="s">
        <v>157</v>
      </c>
      <c r="C43" s="1">
        <f>SUM(C40:C42)</f>
        <v>-10388</v>
      </c>
      <c r="D43" s="1"/>
      <c r="E43" s="1"/>
      <c r="F43" s="3"/>
      <c r="G43" s="3"/>
      <c r="H43" s="3"/>
    </row>
    <row r="44" spans="2:8" ht="12.75">
      <c r="B44" s="1"/>
      <c r="C44" s="1"/>
      <c r="D44" s="1"/>
      <c r="E44" s="1"/>
      <c r="F44" s="3"/>
      <c r="G44" s="3"/>
      <c r="H44" s="3"/>
    </row>
    <row r="45" spans="6:8" ht="12.75">
      <c r="F45" s="3"/>
      <c r="G45" s="3"/>
      <c r="H45" s="3"/>
    </row>
    <row r="46" ht="12.75">
      <c r="D46" t="s">
        <v>156</v>
      </c>
    </row>
  </sheetData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2015-03-05T04:15:17Z</cp:lastPrinted>
  <dcterms:created xsi:type="dcterms:W3CDTF">2012-06-22T07:33:11Z</dcterms:created>
  <dcterms:modified xsi:type="dcterms:W3CDTF">2015-03-20T05:20:21Z</dcterms:modified>
  <cp:category/>
  <cp:version/>
  <cp:contentType/>
  <cp:contentStatus/>
</cp:coreProperties>
</file>