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<sst xmlns="http://schemas.openxmlformats.org/spreadsheetml/2006/main" count="290" uniqueCount="225">
  <si>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</si>
  <si>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</si>
  <si>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</si>
  <si>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</si>
  <si>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</si>
  <si>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</si>
  <si>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</si>
  <si>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</si>
  <si>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</si>
  <si>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</si>
  <si>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</si>
  <si>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</si>
  <si>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</si>
  <si>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</si>
  <si>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</si>
  <si>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</si>
  <si>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</si>
  <si>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</si>
  <si>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</si>
  <si>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</si>
  <si>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</si>
  <si>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</si>
  <si>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</si>
  <si>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</si>
  <si>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</si>
  <si>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</si>
  <si>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</si>
  <si>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</si>
  <si>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</si>
  <si>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</si>
  <si>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</si>
  <si>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</si>
  <si>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</si>
  <si>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</si>
  <si>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</si>
  <si>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</si>
  <si>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</si>
  <si>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</si>
  <si>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</si>
  <si>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</si>
  <si>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нет</t>
  </si>
  <si>
    <t>Ремонт  и содержание конструктивных элементов</t>
  </si>
  <si>
    <t>сентябрь</t>
  </si>
  <si>
    <t>итого:</t>
  </si>
  <si>
    <t>по сост  на 01.08.2012г</t>
  </si>
  <si>
    <t xml:space="preserve">СТАХАНОВСКАЯ </t>
  </si>
  <si>
    <t>удовл.</t>
  </si>
  <si>
    <t>июль</t>
  </si>
  <si>
    <t>апрель</t>
  </si>
  <si>
    <t>август</t>
  </si>
  <si>
    <t>октябрь</t>
  </si>
  <si>
    <t>май</t>
  </si>
  <si>
    <t>66:44:0102007:241</t>
  </si>
  <si>
    <t>неудовл.</t>
  </si>
  <si>
    <t>январь</t>
  </si>
  <si>
    <t>март</t>
  </si>
  <si>
    <t>чистка вентиляции</t>
  </si>
  <si>
    <t>июнь</t>
  </si>
  <si>
    <t>ремонт кровли</t>
  </si>
  <si>
    <t>ул.СТАХАНОВСКАЯ, 2</t>
  </si>
  <si>
    <t>Место работ</t>
  </si>
  <si>
    <t>сумма руб</t>
  </si>
  <si>
    <t>декабрь</t>
  </si>
  <si>
    <t>февраль</t>
  </si>
  <si>
    <t>под.2</t>
  </si>
  <si>
    <t>замена труб канализации</t>
  </si>
  <si>
    <t>под.8</t>
  </si>
  <si>
    <t>1м+ЗА</t>
  </si>
  <si>
    <t>Содержание  узла  учёта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</si>
  <si>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</si>
  <si>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</si>
  <si>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</si>
  <si>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</si>
  <si>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</si>
  <si>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</si>
  <si>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 xml:space="preserve">            Отчёт  о  выполненных  работах  по  статьям </t>
  </si>
  <si>
    <t>"капитальный  ремонт"    и  "содержание   дома"</t>
  </si>
  <si>
    <t>12 месяцев</t>
  </si>
  <si>
    <t>Благоустройство и обеспечение санитарного  состояния жилых зданий и  придомовых территорий</t>
  </si>
  <si>
    <t>Услуги паспортного стола</t>
  </si>
  <si>
    <t>Управление  домом</t>
  </si>
  <si>
    <t>Услуги по начислению и сбору платежей</t>
  </si>
  <si>
    <t>№ п/п</t>
  </si>
  <si>
    <t>Техническое состояние</t>
  </si>
  <si>
    <t>Фундаменты</t>
  </si>
  <si>
    <t>Стены</t>
  </si>
  <si>
    <t>Крыша</t>
  </si>
  <si>
    <t>Разрушение свесов, ветхость коврового покрытия</t>
  </si>
  <si>
    <t>Текущий ремонт кровли по заявкам</t>
  </si>
  <si>
    <t>Вентиляционные шахты</t>
  </si>
  <si>
    <t>ремонт</t>
  </si>
  <si>
    <t>Полы в МОП</t>
  </si>
  <si>
    <t>выбоины</t>
  </si>
  <si>
    <t>Окна в МОП</t>
  </si>
  <si>
    <t>загнивание коробки стеклопрофилита</t>
  </si>
  <si>
    <t>Двери в МОП</t>
  </si>
  <si>
    <t>Лестницы</t>
  </si>
  <si>
    <t>Подъезды</t>
  </si>
  <si>
    <t>загрязнение</t>
  </si>
  <si>
    <t>Благоустройство</t>
  </si>
  <si>
    <t>Подвал</t>
  </si>
  <si>
    <t>Водопровод</t>
  </si>
  <si>
    <t>Канализация</t>
  </si>
  <si>
    <t>Отопление</t>
  </si>
  <si>
    <t>Эл/оборудование</t>
  </si>
  <si>
    <t>огранич. работоспособное</t>
  </si>
  <si>
    <t>2.1.</t>
  </si>
  <si>
    <t>2.2.</t>
  </si>
  <si>
    <t>2.3.</t>
  </si>
  <si>
    <t>2.4.</t>
  </si>
  <si>
    <t>2.5.</t>
  </si>
  <si>
    <t>2.6.</t>
  </si>
  <si>
    <t>2.7.,</t>
  </si>
  <si>
    <t>2.8.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</si>
  <si>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</si>
  <si>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</si>
  <si>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</si>
  <si>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</si>
  <si>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</si>
  <si>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</si>
  <si>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</si>
  <si>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</si>
  <si>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</si>
  <si>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</si>
  <si>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</si>
  <si>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</si>
  <si>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</si>
  <si>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за 2014год</t>
  </si>
  <si>
    <t>2014г</t>
  </si>
  <si>
    <t>выполнено 2014 г.</t>
  </si>
  <si>
    <t>Ремонт Кровли (кв.м)</t>
  </si>
  <si>
    <t>Ориентировочный  расчёт  сумм  на  ремонтные  работы  по статьям  на 2015 г.</t>
  </si>
  <si>
    <t>225м2</t>
  </si>
  <si>
    <t>кв.65,77,78,94,108,109</t>
  </si>
  <si>
    <t>ремонт кровли                                     380367</t>
  </si>
  <si>
    <t>заделка подвальных окон</t>
  </si>
  <si>
    <t>утепл.подвал.окон,чистка кровли,спил.деревьев</t>
  </si>
  <si>
    <t>кв.4,33,62,81</t>
  </si>
  <si>
    <t>ремонт двери</t>
  </si>
  <si>
    <t>кв.113</t>
  </si>
  <si>
    <t>чистка кровли от снега</t>
  </si>
  <si>
    <t>кв.109,128</t>
  </si>
  <si>
    <t>открытие подвальных окон</t>
  </si>
  <si>
    <t>под.7</t>
  </si>
  <si>
    <t>кв.128</t>
  </si>
  <si>
    <t>кв.20,19,33,34</t>
  </si>
  <si>
    <t>ремонт кровли вентшахты</t>
  </si>
  <si>
    <t>закрытие подвальных окон</t>
  </si>
  <si>
    <t>ноябрь</t>
  </si>
  <si>
    <t>2.9.</t>
  </si>
  <si>
    <t>2.10.</t>
  </si>
  <si>
    <t>2.11.</t>
  </si>
  <si>
    <t>2.12.</t>
  </si>
  <si>
    <t>2.13.</t>
  </si>
  <si>
    <t>2.14.</t>
  </si>
  <si>
    <t>замена обр.тр-да отопления на вводе</t>
  </si>
  <si>
    <t>1,8м</t>
  </si>
  <si>
    <t>под.6,подвал</t>
  </si>
  <si>
    <t>замена стояка канализации</t>
  </si>
  <si>
    <t>5,2м</t>
  </si>
  <si>
    <t>кв.36,39</t>
  </si>
  <si>
    <t>замена арматуры отопления в подвале</t>
  </si>
  <si>
    <t>кв.97,110</t>
  </si>
  <si>
    <t>под.4</t>
  </si>
  <si>
    <t>0,3м</t>
  </si>
  <si>
    <t>кв.121,125</t>
  </si>
  <si>
    <t>кв.112,подвал</t>
  </si>
  <si>
    <t>замена выпуска канализации</t>
  </si>
  <si>
    <t>6,5м</t>
  </si>
  <si>
    <t>кв.4,подвал</t>
  </si>
  <si>
    <t>прокладка трубы из подвала</t>
  </si>
  <si>
    <t>15м</t>
  </si>
  <si>
    <t>замена стояка отопления</t>
  </si>
  <si>
    <t>10м+5,5м+ЗА</t>
  </si>
  <si>
    <t>квю53,56,59,62,подвал</t>
  </si>
  <si>
    <t>замена стояка отлпления</t>
  </si>
  <si>
    <t>3,5м+ЗА</t>
  </si>
  <si>
    <t>кв.67</t>
  </si>
  <si>
    <t>ремонт стояка отопления</t>
  </si>
  <si>
    <t>ремонт под.труб.отопления</t>
  </si>
  <si>
    <t>8,5м+ЗА</t>
  </si>
  <si>
    <t>Содержание  аварийно-диспетчерской службы,</t>
  </si>
  <si>
    <t xml:space="preserve">выполнение заявок и ППР </t>
  </si>
  <si>
    <t>вывоз мусора после субботника</t>
  </si>
  <si>
    <t>откос травы</t>
  </si>
  <si>
    <t xml:space="preserve">вывоз мусора </t>
  </si>
  <si>
    <t>сервис.обслуж.СУУ</t>
  </si>
  <si>
    <t>Вемус</t>
  </si>
  <si>
    <t>итого по ст.кап.ремонт</t>
  </si>
  <si>
    <t>Отслоение штукатурного слоя</t>
  </si>
  <si>
    <t>Сколы панелей у окон подъездов</t>
  </si>
  <si>
    <t>Ремонт швов по заявкам, ремонт откосов у окон</t>
  </si>
  <si>
    <t>течет вода с крыши по проводам на стены, и с отливов козырьков балконов , на крыльцах выбоины</t>
  </si>
  <si>
    <t>Ремонт швов по заявкам Убрать провода. Собственникам исправить отливы. Ремонт крылец</t>
  </si>
  <si>
    <t>Козырьки</t>
  </si>
  <si>
    <t>течет по стенам</t>
  </si>
  <si>
    <t xml:space="preserve">Ремонт </t>
  </si>
  <si>
    <t>Частичное разрушение</t>
  </si>
  <si>
    <t xml:space="preserve">Смена стеклопрофилита на оконные блоки </t>
  </si>
  <si>
    <t>работоспособное</t>
  </si>
  <si>
    <t>Текущий ремонт</t>
  </si>
  <si>
    <t>Части здания и конструкций</t>
  </si>
  <si>
    <t>описание элементов (материал, конструкция илисистема, отделка и прочее)</t>
  </si>
  <si>
    <t>вывод</t>
  </si>
  <si>
    <t>ж.бетонные блоки ленточный</t>
  </si>
  <si>
    <t>оштукатуренный</t>
  </si>
  <si>
    <t>крупноблочный</t>
  </si>
  <si>
    <t>ж.бетонные</t>
  </si>
  <si>
    <t>совмещенная отепленная</t>
  </si>
  <si>
    <t>ж.бетонные плиты</t>
  </si>
  <si>
    <t>бетонные</t>
  </si>
  <si>
    <t>деревянные</t>
  </si>
  <si>
    <t>металлические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</si>
  <si>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</si>
  <si>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</si>
  <si>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</si>
  <si>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</si>
  <si>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</si>
  <si>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</si>
  <si>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</si>
  <si>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</si>
  <si>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</si>
  <si>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          ИТОГО</t>
  </si>
  <si>
    <t>УК Южилкомплекс</t>
  </si>
  <si>
    <t>1-439А-39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</si>
</sst>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sz val="10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5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4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1" xfId="18" applyFill="1" applyBorder="1">
      <alignment wrapText="1"/>
      <protection/>
    </xf>
    <xf numFmtId="1" fontId="6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10" fillId="0" borderId="1" xfId="18" applyNumberFormat="1" applyFill="1" applyBorder="1" applyAlignment="1">
      <alignment horizontal="center" wrapText="1"/>
      <protection/>
    </xf>
    <xf numFmtId="0" fontId="10" fillId="0" borderId="0" xfId="18" applyFill="1" applyBorder="1">
      <alignment wrapText="1"/>
      <protection/>
    </xf>
    <xf numFmtId="1" fontId="0" fillId="0" borderId="1" xfId="0" applyNumberFormat="1" applyBorder="1" applyAlignment="1">
      <alignment horizontal="center"/>
    </xf>
    <xf numFmtId="0" fontId="10" fillId="0" borderId="1" xfId="18" applyFill="1" applyBorder="1" applyAlignment="1">
      <alignment horizontal="center" wrapText="1"/>
      <protection/>
    </xf>
    <xf numFmtId="0" fontId="5" fillId="0" borderId="4" xfId="0" applyFont="1" applyBorder="1" applyAlignment="1">
      <alignment vertical="justify" wrapText="1"/>
    </xf>
    <xf numFmtId="0" fontId="0" fillId="0" borderId="1" xfId="0" applyBorder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30" zoomScaleNormal="130" workbookViewId="0" topLeftCell="A2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7"/>
      <c r="C1" s="7" t="s">
        <v>24</v>
      </c>
      <c r="D1" s="7"/>
    </row>
    <row r="2" spans="2:4" ht="12.75">
      <c r="B2" s="7" t="s">
        <v>25</v>
      </c>
      <c r="C2" s="7" t="s">
        <v>26</v>
      </c>
      <c r="D2" s="7" t="s">
        <v>127</v>
      </c>
    </row>
    <row r="4" spans="1:4" ht="12.75">
      <c r="A4" s="4" t="s">
        <v>27</v>
      </c>
      <c r="B4" t="s">
        <v>0</v>
      </c>
      <c r="C4" s="10" t="s">
        <v>45</v>
      </c>
      <c r="D4" s="10">
        <v>2</v>
      </c>
    </row>
    <row r="6" spans="1:5" ht="12.75">
      <c r="A6" s="1"/>
      <c r="B6" s="1" t="s">
        <v>4</v>
      </c>
      <c r="C6" s="8"/>
      <c r="D6" s="2"/>
      <c r="E6" s="3"/>
    </row>
    <row r="7" spans="1:5" ht="12.75">
      <c r="A7" s="1">
        <v>1</v>
      </c>
      <c r="B7" s="1" t="s">
        <v>1</v>
      </c>
      <c r="C7" s="8" t="s">
        <v>224</v>
      </c>
      <c r="D7" s="2"/>
      <c r="E7" s="3"/>
    </row>
    <row r="8" spans="1:5" ht="12.75">
      <c r="A8" s="1">
        <v>2</v>
      </c>
      <c r="B8" s="1" t="s">
        <v>2</v>
      </c>
      <c r="C8" s="8">
        <v>1975</v>
      </c>
      <c r="D8" s="2"/>
      <c r="E8" s="3"/>
    </row>
    <row r="9" spans="1:5" ht="12.75">
      <c r="A9" s="1">
        <v>3</v>
      </c>
      <c r="B9" s="1" t="s">
        <v>3</v>
      </c>
      <c r="C9" s="9">
        <v>0.21</v>
      </c>
      <c r="D9" s="2"/>
      <c r="E9" s="3"/>
    </row>
    <row r="10" spans="1:5" ht="12.75">
      <c r="A10" s="1"/>
      <c r="B10" s="1" t="s">
        <v>44</v>
      </c>
      <c r="C10" s="8"/>
      <c r="D10" s="2"/>
      <c r="E10" s="3"/>
    </row>
    <row r="11" spans="1:5" ht="12.75">
      <c r="A11" s="1">
        <v>4</v>
      </c>
      <c r="B11" s="1" t="s">
        <v>5</v>
      </c>
      <c r="C11" s="8">
        <v>5</v>
      </c>
      <c r="D11" s="2"/>
      <c r="E11" s="3"/>
    </row>
    <row r="12" spans="1:5" ht="12.75">
      <c r="A12" s="1">
        <v>5</v>
      </c>
      <c r="B12" s="1" t="s">
        <v>6</v>
      </c>
      <c r="C12" s="8">
        <v>8</v>
      </c>
      <c r="D12" s="2"/>
      <c r="E12" s="3"/>
    </row>
    <row r="13" spans="1:5" ht="12.75">
      <c r="A13" s="1">
        <v>6</v>
      </c>
      <c r="B13" s="1" t="s">
        <v>17</v>
      </c>
      <c r="C13" s="8">
        <v>129</v>
      </c>
      <c r="D13" s="2"/>
      <c r="E13" s="3"/>
    </row>
    <row r="14" spans="1:5" ht="12.75">
      <c r="A14" s="1">
        <v>7</v>
      </c>
      <c r="B14" s="1" t="s">
        <v>7</v>
      </c>
      <c r="C14" s="8">
        <v>27075</v>
      </c>
      <c r="D14" s="2" t="s">
        <v>36</v>
      </c>
      <c r="E14" s="3"/>
    </row>
    <row r="15" spans="1:5" ht="12.75">
      <c r="A15" s="1">
        <v>8</v>
      </c>
      <c r="B15" s="1" t="s">
        <v>8</v>
      </c>
      <c r="C15" s="8">
        <v>6678</v>
      </c>
      <c r="D15" s="2" t="s">
        <v>37</v>
      </c>
      <c r="E15" s="3"/>
    </row>
    <row r="16" spans="1:5" ht="12.75">
      <c r="A16" s="1">
        <v>9</v>
      </c>
      <c r="B16" s="1" t="s">
        <v>9</v>
      </c>
      <c r="C16" s="8">
        <v>6143.8</v>
      </c>
      <c r="D16" s="2" t="s">
        <v>37</v>
      </c>
      <c r="E16" s="3"/>
    </row>
    <row r="17" spans="1:5" ht="12.75">
      <c r="A17" s="1">
        <v>10</v>
      </c>
      <c r="B17" s="1" t="s">
        <v>19</v>
      </c>
      <c r="C17" s="8">
        <v>5928.1</v>
      </c>
      <c r="D17" s="2" t="s">
        <v>37</v>
      </c>
      <c r="E17" s="3"/>
    </row>
    <row r="18" spans="1:5" ht="12.75">
      <c r="A18" s="1">
        <v>11</v>
      </c>
      <c r="B18" s="1" t="s">
        <v>10</v>
      </c>
      <c r="C18" s="8"/>
      <c r="D18" s="2"/>
      <c r="E18" s="3"/>
    </row>
    <row r="19" spans="1:5" ht="12.75">
      <c r="A19" s="1"/>
      <c r="B19" s="1" t="s">
        <v>18</v>
      </c>
      <c r="C19" s="8" t="s">
        <v>40</v>
      </c>
      <c r="D19" s="2" t="s">
        <v>38</v>
      </c>
      <c r="E19" s="3"/>
    </row>
    <row r="20" spans="1:5" ht="12.75">
      <c r="A20" s="1">
        <v>12</v>
      </c>
      <c r="B20" s="1" t="s">
        <v>11</v>
      </c>
      <c r="C20" s="8"/>
      <c r="D20" s="2"/>
      <c r="E20" s="3"/>
    </row>
    <row r="21" spans="1:5" ht="12.75">
      <c r="A21" s="1"/>
      <c r="B21" s="1" t="s">
        <v>12</v>
      </c>
      <c r="C21" s="8">
        <v>1411</v>
      </c>
      <c r="D21" s="2"/>
      <c r="E21" s="3"/>
    </row>
    <row r="22" spans="1:5" ht="12.75">
      <c r="A22" s="1"/>
      <c r="B22" s="1" t="s">
        <v>13</v>
      </c>
      <c r="C22" s="8">
        <v>1388</v>
      </c>
      <c r="D22" s="2" t="s">
        <v>37</v>
      </c>
      <c r="E22" s="3"/>
    </row>
    <row r="23" spans="1:5" ht="12.75">
      <c r="A23" s="1"/>
      <c r="B23" s="1" t="s">
        <v>14</v>
      </c>
      <c r="C23" s="12">
        <v>534.2</v>
      </c>
      <c r="D23" s="2" t="s">
        <v>37</v>
      </c>
      <c r="E23" s="3"/>
    </row>
    <row r="24" spans="1:5" ht="12.75">
      <c r="A24" s="1">
        <v>13</v>
      </c>
      <c r="B24" s="1" t="s">
        <v>15</v>
      </c>
      <c r="C24" s="12">
        <v>8143</v>
      </c>
      <c r="D24" s="2" t="s">
        <v>37</v>
      </c>
      <c r="E24" s="3"/>
    </row>
    <row r="25" spans="1:5" ht="12.75">
      <c r="A25" s="1">
        <v>14</v>
      </c>
      <c r="B25" s="1" t="s">
        <v>16</v>
      </c>
      <c r="C25" s="14" t="s">
        <v>52</v>
      </c>
      <c r="D25" s="2"/>
      <c r="E25" s="3"/>
    </row>
    <row r="26" spans="1:5" ht="12.75">
      <c r="A26" s="1">
        <v>15</v>
      </c>
      <c r="B26" s="1" t="s">
        <v>39</v>
      </c>
      <c r="C26" s="13">
        <v>41023</v>
      </c>
      <c r="D26" s="2"/>
      <c r="E26" s="3"/>
    </row>
    <row r="27" spans="1:5" ht="12.75">
      <c r="A27" s="1"/>
      <c r="B27" s="1"/>
      <c r="C27" s="8"/>
      <c r="D27" s="2"/>
      <c r="E27" s="3"/>
    </row>
    <row r="28" spans="1:5" ht="12.75">
      <c r="A28" s="1"/>
      <c r="B28" s="1"/>
      <c r="C28" s="8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7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10" sqref="C10"/>
    </sheetView>
  </sheetViews>
  <sheetFormatPr defaultColWidth="9.00390625" defaultRowHeight="12.75"/>
  <cols>
    <col min="1" max="1" width="5.25390625" style="0" customWidth="1"/>
    <col min="2" max="2" width="18.25390625" style="0" customWidth="1"/>
    <col min="3" max="3" width="24.00390625" style="0" customWidth="1"/>
    <col min="4" max="4" width="21.25390625" style="0" customWidth="1"/>
    <col min="5" max="5" width="27.375" style="0" customWidth="1"/>
    <col min="6" max="6" width="31.125" style="0" customWidth="1"/>
    <col min="8" max="8" width="27.00390625" style="0" customWidth="1"/>
  </cols>
  <sheetData>
    <row r="1" spans="1:3" ht="12.75">
      <c r="A1" s="4" t="s">
        <v>28</v>
      </c>
      <c r="B1" s="7" t="s">
        <v>29</v>
      </c>
      <c r="C1" s="7"/>
    </row>
    <row r="2" ht="12.75">
      <c r="B2" t="s">
        <v>21</v>
      </c>
    </row>
    <row r="3" ht="13.5" thickBot="1"/>
    <row r="4" spans="1:5" ht="48" customHeight="1" thickBot="1">
      <c r="A4" s="39" t="s">
        <v>82</v>
      </c>
      <c r="B4" s="40" t="s">
        <v>201</v>
      </c>
      <c r="C4" s="40" t="s">
        <v>202</v>
      </c>
      <c r="D4" s="40" t="s">
        <v>83</v>
      </c>
      <c r="E4" s="40" t="s">
        <v>203</v>
      </c>
    </row>
    <row r="5" spans="1:5" ht="13.5" thickBot="1">
      <c r="A5" s="41">
        <v>1</v>
      </c>
      <c r="B5" s="42" t="s">
        <v>84</v>
      </c>
      <c r="C5" s="43" t="s">
        <v>204</v>
      </c>
      <c r="D5" s="40" t="s">
        <v>46</v>
      </c>
      <c r="E5" s="43"/>
    </row>
    <row r="6" spans="1:5" ht="24.75" thickBot="1">
      <c r="A6" s="41">
        <v>2</v>
      </c>
      <c r="B6" s="44" t="s">
        <v>23</v>
      </c>
      <c r="C6" s="45" t="s">
        <v>205</v>
      </c>
      <c r="D6" s="46" t="s">
        <v>189</v>
      </c>
      <c r="E6" s="45" t="s">
        <v>90</v>
      </c>
    </row>
    <row r="7" spans="1:5" ht="17.25" customHeight="1" thickBot="1">
      <c r="A7" s="41">
        <v>3</v>
      </c>
      <c r="B7" s="44" t="s">
        <v>85</v>
      </c>
      <c r="C7" s="45" t="s">
        <v>206</v>
      </c>
      <c r="D7" s="46" t="s">
        <v>190</v>
      </c>
      <c r="E7" s="45" t="s">
        <v>191</v>
      </c>
    </row>
    <row r="8" spans="1:5" ht="51.75" customHeight="1" thickBot="1">
      <c r="A8" s="41">
        <v>4</v>
      </c>
      <c r="B8" s="47" t="s">
        <v>22</v>
      </c>
      <c r="C8" s="47"/>
      <c r="D8" s="48" t="s">
        <v>192</v>
      </c>
      <c r="E8" s="47" t="s">
        <v>193</v>
      </c>
    </row>
    <row r="9" spans="1:5" ht="13.5" thickBot="1">
      <c r="A9" s="49">
        <v>5</v>
      </c>
      <c r="B9" s="50" t="s">
        <v>194</v>
      </c>
      <c r="C9" s="50" t="s">
        <v>207</v>
      </c>
      <c r="D9" s="51" t="s">
        <v>195</v>
      </c>
      <c r="E9" s="50" t="s">
        <v>196</v>
      </c>
    </row>
    <row r="10" spans="1:5" ht="44.25" customHeight="1" thickBot="1">
      <c r="A10" s="41">
        <v>6</v>
      </c>
      <c r="B10" s="44" t="s">
        <v>86</v>
      </c>
      <c r="C10" s="45" t="s">
        <v>208</v>
      </c>
      <c r="D10" s="46" t="s">
        <v>87</v>
      </c>
      <c r="E10" s="45" t="s">
        <v>88</v>
      </c>
    </row>
    <row r="11" spans="1:5" ht="45.75" customHeight="1" thickBot="1">
      <c r="A11" s="41">
        <v>7</v>
      </c>
      <c r="B11" s="44" t="s">
        <v>89</v>
      </c>
      <c r="C11" s="45"/>
      <c r="D11" s="46" t="s">
        <v>197</v>
      </c>
      <c r="E11" s="45" t="s">
        <v>90</v>
      </c>
    </row>
    <row r="12" spans="1:5" ht="13.5" thickBot="1">
      <c r="A12" s="41">
        <v>8</v>
      </c>
      <c r="B12" s="44" t="s">
        <v>20</v>
      </c>
      <c r="C12" s="45" t="s">
        <v>209</v>
      </c>
      <c r="D12" s="46" t="s">
        <v>46</v>
      </c>
      <c r="E12" s="45"/>
    </row>
    <row r="13" spans="1:5" ht="13.5" thickBot="1">
      <c r="A13" s="41">
        <v>9</v>
      </c>
      <c r="B13" s="44" t="s">
        <v>91</v>
      </c>
      <c r="C13" s="45" t="s">
        <v>210</v>
      </c>
      <c r="D13" s="46" t="s">
        <v>92</v>
      </c>
      <c r="E13" s="45" t="s">
        <v>90</v>
      </c>
    </row>
    <row r="14" spans="1:5" ht="30" customHeight="1" thickBot="1">
      <c r="A14" s="41">
        <v>10</v>
      </c>
      <c r="B14" s="44" t="s">
        <v>93</v>
      </c>
      <c r="C14" s="45" t="s">
        <v>211</v>
      </c>
      <c r="D14" s="46" t="s">
        <v>94</v>
      </c>
      <c r="E14" s="45" t="s">
        <v>198</v>
      </c>
    </row>
    <row r="15" spans="1:5" ht="13.5" thickBot="1">
      <c r="A15" s="41">
        <v>11</v>
      </c>
      <c r="B15" s="44" t="s">
        <v>95</v>
      </c>
      <c r="C15" s="45" t="s">
        <v>212</v>
      </c>
      <c r="D15" s="46" t="s">
        <v>46</v>
      </c>
      <c r="E15" s="45"/>
    </row>
    <row r="16" spans="1:5" ht="13.5" thickBot="1">
      <c r="A16" s="41">
        <v>12</v>
      </c>
      <c r="B16" s="44" t="s">
        <v>96</v>
      </c>
      <c r="C16" s="45" t="s">
        <v>207</v>
      </c>
      <c r="D16" s="46" t="s">
        <v>46</v>
      </c>
      <c r="E16" s="45"/>
    </row>
    <row r="17" spans="1:5" ht="13.5" thickBot="1">
      <c r="A17" s="41">
        <v>13</v>
      </c>
      <c r="B17" s="44" t="s">
        <v>97</v>
      </c>
      <c r="C17" s="45" t="s">
        <v>213</v>
      </c>
      <c r="D17" s="46" t="s">
        <v>98</v>
      </c>
      <c r="E17" s="45"/>
    </row>
    <row r="18" spans="1:5" ht="13.5" thickBot="1">
      <c r="A18" s="41">
        <v>14</v>
      </c>
      <c r="B18" s="44" t="s">
        <v>99</v>
      </c>
      <c r="C18" s="45" t="s">
        <v>214</v>
      </c>
      <c r="D18" s="46" t="s">
        <v>46</v>
      </c>
      <c r="E18" s="45"/>
    </row>
    <row r="19" spans="1:5" ht="13.5" thickBot="1">
      <c r="A19" s="41">
        <v>15</v>
      </c>
      <c r="B19" s="44" t="s">
        <v>100</v>
      </c>
      <c r="C19" s="45"/>
      <c r="D19" s="46" t="s">
        <v>53</v>
      </c>
      <c r="E19" s="45"/>
    </row>
    <row r="20" spans="1:5" ht="13.5" thickBot="1">
      <c r="A20" s="41">
        <v>16</v>
      </c>
      <c r="B20" s="44" t="s">
        <v>101</v>
      </c>
      <c r="C20" s="45"/>
      <c r="D20" s="46" t="s">
        <v>199</v>
      </c>
      <c r="E20" s="45"/>
    </row>
    <row r="21" spans="1:5" ht="13.5" thickBot="1">
      <c r="A21" s="41">
        <v>17</v>
      </c>
      <c r="B21" s="44" t="s">
        <v>102</v>
      </c>
      <c r="C21" s="45"/>
      <c r="D21" s="46" t="s">
        <v>199</v>
      </c>
      <c r="E21" s="45"/>
    </row>
    <row r="22" spans="1:5" ht="13.5" thickBot="1">
      <c r="A22" s="41">
        <v>18</v>
      </c>
      <c r="B22" s="44" t="s">
        <v>103</v>
      </c>
      <c r="C22" s="45"/>
      <c r="D22" s="46" t="s">
        <v>199</v>
      </c>
      <c r="E22" s="45">
        <v>7</v>
      </c>
    </row>
    <row r="23" spans="1:5" ht="30.75" customHeight="1" thickBot="1">
      <c r="A23" s="41">
        <v>19</v>
      </c>
      <c r="B23" s="44" t="s">
        <v>104</v>
      </c>
      <c r="C23" s="45"/>
      <c r="D23" s="46" t="s">
        <v>105</v>
      </c>
      <c r="E23" s="45" t="s">
        <v>200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="130" zoomScaleNormal="130" workbookViewId="0" topLeftCell="A61">
      <selection activeCell="D72" sqref="D72"/>
    </sheetView>
  </sheetViews>
  <sheetFormatPr defaultColWidth="9.00390625" defaultRowHeight="12.75"/>
  <cols>
    <col min="1" max="1" width="5.00390625" style="33" customWidth="1"/>
    <col min="2" max="2" width="32.25390625" style="0" customWidth="1"/>
    <col min="3" max="3" width="11.125" style="0" customWidth="1"/>
    <col min="4" max="4" width="13.75390625" style="0" customWidth="1"/>
    <col min="5" max="5" width="10.375" style="0" customWidth="1"/>
  </cols>
  <sheetData>
    <row r="1" ht="12.75">
      <c r="B1" s="11" t="s">
        <v>75</v>
      </c>
    </row>
    <row r="2" spans="2:4" ht="15.75">
      <c r="B2" s="31" t="s">
        <v>76</v>
      </c>
      <c r="C2" s="32"/>
      <c r="D2" s="32"/>
    </row>
    <row r="3" spans="2:3" ht="12.75">
      <c r="B3" s="4" t="s">
        <v>59</v>
      </c>
      <c r="C3" s="7" t="s">
        <v>128</v>
      </c>
    </row>
    <row r="4" ht="12.75">
      <c r="B4" s="11" t="s">
        <v>33</v>
      </c>
    </row>
    <row r="5" spans="1:6" ht="12" customHeight="1">
      <c r="A5" s="6" t="s">
        <v>70</v>
      </c>
      <c r="B5" s="5" t="s">
        <v>30</v>
      </c>
      <c r="C5" s="15" t="s">
        <v>31</v>
      </c>
      <c r="D5" s="15" t="s">
        <v>60</v>
      </c>
      <c r="E5" s="5" t="s">
        <v>32</v>
      </c>
      <c r="F5" s="15" t="s">
        <v>61</v>
      </c>
    </row>
    <row r="6" spans="1:6" ht="12.75">
      <c r="A6" s="6">
        <v>1</v>
      </c>
      <c r="B6" s="17" t="s">
        <v>134</v>
      </c>
      <c r="C6" s="17" t="s">
        <v>132</v>
      </c>
      <c r="D6" s="17" t="s">
        <v>133</v>
      </c>
      <c r="E6" s="17" t="s">
        <v>49</v>
      </c>
      <c r="F6" s="17">
        <v>461452</v>
      </c>
    </row>
    <row r="7" spans="1:6" ht="12.75">
      <c r="A7" s="6"/>
      <c r="B7" s="24"/>
      <c r="C7" s="16"/>
      <c r="D7" s="5"/>
      <c r="E7" s="16" t="s">
        <v>43</v>
      </c>
      <c r="F7" s="16">
        <f>SUM(F6:F6)</f>
        <v>461452</v>
      </c>
    </row>
    <row r="8" spans="1:6" ht="12.75">
      <c r="A8" s="27"/>
      <c r="B8" s="11" t="s">
        <v>71</v>
      </c>
      <c r="C8" s="28"/>
      <c r="D8" s="29"/>
      <c r="E8" s="29"/>
      <c r="F8" s="29"/>
    </row>
    <row r="9" spans="1:6" ht="12.75" customHeight="1">
      <c r="A9" s="6" t="s">
        <v>70</v>
      </c>
      <c r="B9" s="5" t="s">
        <v>30</v>
      </c>
      <c r="C9" s="15" t="s">
        <v>31</v>
      </c>
      <c r="D9" s="15" t="s">
        <v>60</v>
      </c>
      <c r="E9" s="5" t="s">
        <v>32</v>
      </c>
      <c r="F9" s="15" t="s">
        <v>61</v>
      </c>
    </row>
    <row r="10" spans="1:6" ht="12.75">
      <c r="A10" s="6">
        <v>2</v>
      </c>
      <c r="B10" s="25" t="s">
        <v>41</v>
      </c>
      <c r="C10" s="5"/>
      <c r="D10" s="6"/>
      <c r="E10" s="6"/>
      <c r="F10" s="6"/>
    </row>
    <row r="11" spans="1:6" ht="12.75">
      <c r="A11" s="6" t="s">
        <v>106</v>
      </c>
      <c r="B11" s="6" t="s">
        <v>135</v>
      </c>
      <c r="C11" s="6"/>
      <c r="D11" s="6"/>
      <c r="E11" s="6" t="s">
        <v>54</v>
      </c>
      <c r="F11" s="6">
        <v>249</v>
      </c>
    </row>
    <row r="12" spans="1:6" ht="12.75">
      <c r="A12" s="6" t="s">
        <v>107</v>
      </c>
      <c r="B12" s="6" t="s">
        <v>136</v>
      </c>
      <c r="C12" s="6"/>
      <c r="D12" s="6"/>
      <c r="E12" s="6" t="s">
        <v>54</v>
      </c>
      <c r="F12" s="6">
        <v>17527</v>
      </c>
    </row>
    <row r="13" spans="1:6" ht="12.75">
      <c r="A13" s="6" t="s">
        <v>108</v>
      </c>
      <c r="B13" s="6" t="s">
        <v>56</v>
      </c>
      <c r="C13" s="6"/>
      <c r="D13" s="6" t="s">
        <v>137</v>
      </c>
      <c r="E13" s="6" t="s">
        <v>63</v>
      </c>
      <c r="F13" s="6">
        <v>1511</v>
      </c>
    </row>
    <row r="14" spans="1:6" ht="12.75">
      <c r="A14" s="34" t="s">
        <v>109</v>
      </c>
      <c r="B14" s="6" t="s">
        <v>138</v>
      </c>
      <c r="C14" s="6"/>
      <c r="D14" s="6" t="s">
        <v>66</v>
      </c>
      <c r="E14" s="6" t="s">
        <v>63</v>
      </c>
      <c r="F14" s="6">
        <v>555</v>
      </c>
    </row>
    <row r="15" spans="1:6" ht="12.75">
      <c r="A15" s="6" t="s">
        <v>110</v>
      </c>
      <c r="B15" s="6" t="s">
        <v>56</v>
      </c>
      <c r="C15" s="6"/>
      <c r="D15" s="6" t="s">
        <v>139</v>
      </c>
      <c r="E15" s="6" t="s">
        <v>63</v>
      </c>
      <c r="F15" s="17">
        <v>717</v>
      </c>
    </row>
    <row r="16" spans="1:6" ht="12.75">
      <c r="A16" s="6" t="s">
        <v>111</v>
      </c>
      <c r="B16" s="6" t="s">
        <v>140</v>
      </c>
      <c r="C16" s="6"/>
      <c r="D16" s="6" t="s">
        <v>141</v>
      </c>
      <c r="E16" s="17" t="s">
        <v>55</v>
      </c>
      <c r="F16" s="17">
        <v>664</v>
      </c>
    </row>
    <row r="17" spans="1:6" ht="12.75">
      <c r="A17" s="6" t="s">
        <v>112</v>
      </c>
      <c r="B17" s="17" t="s">
        <v>142</v>
      </c>
      <c r="C17" s="17"/>
      <c r="D17" s="17"/>
      <c r="E17" s="17" t="s">
        <v>51</v>
      </c>
      <c r="F17" s="17">
        <v>481</v>
      </c>
    </row>
    <row r="18" spans="1:6" ht="12.75">
      <c r="A18" s="6" t="s">
        <v>113</v>
      </c>
      <c r="B18" s="17" t="s">
        <v>58</v>
      </c>
      <c r="C18" s="17"/>
      <c r="D18" s="17" t="s">
        <v>143</v>
      </c>
      <c r="E18" s="17" t="s">
        <v>51</v>
      </c>
      <c r="F18" s="17">
        <v>333</v>
      </c>
    </row>
    <row r="19" spans="1:6" ht="12.75">
      <c r="A19" s="6" t="s">
        <v>149</v>
      </c>
      <c r="B19" s="17" t="s">
        <v>58</v>
      </c>
      <c r="C19" s="17"/>
      <c r="D19" s="17" t="s">
        <v>144</v>
      </c>
      <c r="E19" s="17" t="s">
        <v>47</v>
      </c>
      <c r="F19" s="17">
        <v>127658</v>
      </c>
    </row>
    <row r="20" spans="1:6" ht="12.75">
      <c r="A20" s="6" t="s">
        <v>150</v>
      </c>
      <c r="B20" s="17" t="s">
        <v>58</v>
      </c>
      <c r="C20" s="17"/>
      <c r="D20" s="17" t="s">
        <v>145</v>
      </c>
      <c r="E20" s="17" t="s">
        <v>42</v>
      </c>
      <c r="F20" s="17">
        <v>189998</v>
      </c>
    </row>
    <row r="21" spans="1:6" ht="12.75">
      <c r="A21" s="6" t="s">
        <v>151</v>
      </c>
      <c r="B21" s="17" t="s">
        <v>146</v>
      </c>
      <c r="C21" s="17"/>
      <c r="D21" s="17"/>
      <c r="E21" s="17" t="s">
        <v>42</v>
      </c>
      <c r="F21" s="17">
        <v>5452</v>
      </c>
    </row>
    <row r="22" spans="1:6" ht="12.75">
      <c r="A22" s="6" t="s">
        <v>152</v>
      </c>
      <c r="B22" s="17" t="s">
        <v>147</v>
      </c>
      <c r="C22" s="17"/>
      <c r="D22" s="17"/>
      <c r="E22" s="17" t="s">
        <v>50</v>
      </c>
      <c r="F22" s="17">
        <v>2103</v>
      </c>
    </row>
    <row r="23" spans="1:6" ht="12.75">
      <c r="A23" s="6" t="s">
        <v>153</v>
      </c>
      <c r="B23" s="17" t="s">
        <v>147</v>
      </c>
      <c r="C23" s="17"/>
      <c r="D23" s="17"/>
      <c r="E23" s="17" t="s">
        <v>148</v>
      </c>
      <c r="F23" s="17">
        <v>3795</v>
      </c>
    </row>
    <row r="24" spans="1:6" ht="12.75">
      <c r="A24" s="6" t="s">
        <v>154</v>
      </c>
      <c r="B24" s="17" t="s">
        <v>147</v>
      </c>
      <c r="C24" s="17"/>
      <c r="D24" s="17"/>
      <c r="E24" s="17" t="s">
        <v>62</v>
      </c>
      <c r="F24" s="17">
        <v>228</v>
      </c>
    </row>
    <row r="25" spans="1:6" ht="12.75">
      <c r="A25" s="6"/>
      <c r="B25" s="26"/>
      <c r="C25" s="17"/>
      <c r="D25" s="17"/>
      <c r="E25" s="38" t="s">
        <v>43</v>
      </c>
      <c r="F25" s="38">
        <f>F11+F12+F13+F14+F15+F16+F17+F18+F19+F20+F21+F23+F22+F24</f>
        <v>351271</v>
      </c>
    </row>
    <row r="26" spans="1:6" ht="12.75">
      <c r="A26" s="6">
        <v>3</v>
      </c>
      <c r="B26" s="11" t="s">
        <v>34</v>
      </c>
      <c r="C26" s="18"/>
      <c r="D26" s="6"/>
      <c r="E26" s="6"/>
      <c r="F26" s="6"/>
    </row>
    <row r="27" spans="1:6" ht="12.75">
      <c r="A27" s="6"/>
      <c r="B27" s="11" t="s">
        <v>35</v>
      </c>
      <c r="C27" s="6"/>
      <c r="D27" s="6"/>
      <c r="E27" s="6"/>
      <c r="F27" s="6"/>
    </row>
    <row r="28" spans="1:6" ht="12.75">
      <c r="A28" s="6" t="s">
        <v>114</v>
      </c>
      <c r="B28" s="17" t="s">
        <v>155</v>
      </c>
      <c r="C28" s="17" t="s">
        <v>156</v>
      </c>
      <c r="D28" s="17" t="s">
        <v>157</v>
      </c>
      <c r="E28" s="17" t="s">
        <v>54</v>
      </c>
      <c r="F28" s="17">
        <v>2115</v>
      </c>
    </row>
    <row r="29" spans="1:6" ht="12.75">
      <c r="A29" s="6" t="s">
        <v>115</v>
      </c>
      <c r="B29" s="17" t="s">
        <v>158</v>
      </c>
      <c r="C29" s="17" t="s">
        <v>159</v>
      </c>
      <c r="D29" s="17" t="s">
        <v>160</v>
      </c>
      <c r="E29" s="17" t="s">
        <v>63</v>
      </c>
      <c r="F29" s="17">
        <v>9110</v>
      </c>
    </row>
    <row r="30" spans="1:6" ht="12.75">
      <c r="A30" s="6" t="s">
        <v>116</v>
      </c>
      <c r="B30" s="17" t="s">
        <v>161</v>
      </c>
      <c r="C30" s="17" t="s">
        <v>67</v>
      </c>
      <c r="D30" s="17" t="s">
        <v>162</v>
      </c>
      <c r="E30" s="17" t="s">
        <v>63</v>
      </c>
      <c r="F30" s="17">
        <v>1976</v>
      </c>
    </row>
    <row r="31" spans="1:6" ht="12.75">
      <c r="A31" s="6" t="s">
        <v>117</v>
      </c>
      <c r="B31" s="17" t="s">
        <v>65</v>
      </c>
      <c r="C31" s="17"/>
      <c r="D31" s="17" t="s">
        <v>163</v>
      </c>
      <c r="E31" s="17" t="s">
        <v>55</v>
      </c>
      <c r="F31" s="17">
        <v>9871</v>
      </c>
    </row>
    <row r="32" spans="1:6" ht="12.75">
      <c r="A32" s="6" t="s">
        <v>118</v>
      </c>
      <c r="B32" s="17" t="s">
        <v>158</v>
      </c>
      <c r="C32" s="17" t="s">
        <v>164</v>
      </c>
      <c r="D32" s="17" t="s">
        <v>165</v>
      </c>
      <c r="E32" s="17" t="s">
        <v>48</v>
      </c>
      <c r="F32" s="17">
        <v>5840</v>
      </c>
    </row>
    <row r="33" spans="1:6" ht="12.75">
      <c r="A33" s="6" t="s">
        <v>119</v>
      </c>
      <c r="B33" s="17" t="s">
        <v>158</v>
      </c>
      <c r="C33" s="17"/>
      <c r="D33" s="17" t="s">
        <v>166</v>
      </c>
      <c r="E33" s="17" t="s">
        <v>48</v>
      </c>
      <c r="F33" s="17">
        <v>2767</v>
      </c>
    </row>
    <row r="34" spans="1:6" s="30" customFormat="1" ht="12.75">
      <c r="A34" s="6" t="s">
        <v>120</v>
      </c>
      <c r="B34" s="17" t="s">
        <v>167</v>
      </c>
      <c r="C34" s="17" t="s">
        <v>168</v>
      </c>
      <c r="D34" s="17" t="s">
        <v>169</v>
      </c>
      <c r="E34" s="17" t="s">
        <v>57</v>
      </c>
      <c r="F34" s="17">
        <v>5431</v>
      </c>
    </row>
    <row r="35" spans="1:6" s="30" customFormat="1" ht="12.75">
      <c r="A35" s="6"/>
      <c r="B35" s="17" t="s">
        <v>170</v>
      </c>
      <c r="C35" s="17" t="s">
        <v>171</v>
      </c>
      <c r="D35" s="17" t="s">
        <v>66</v>
      </c>
      <c r="E35" s="17" t="s">
        <v>47</v>
      </c>
      <c r="F35" s="17">
        <v>10196</v>
      </c>
    </row>
    <row r="36" spans="1:6" s="30" customFormat="1" ht="12.75">
      <c r="A36" s="6"/>
      <c r="B36" s="17" t="s">
        <v>172</v>
      </c>
      <c r="C36" s="17" t="s">
        <v>173</v>
      </c>
      <c r="D36" s="17" t="s">
        <v>174</v>
      </c>
      <c r="E36" s="17" t="s">
        <v>49</v>
      </c>
      <c r="F36" s="17">
        <v>13846</v>
      </c>
    </row>
    <row r="37" spans="1:6" s="30" customFormat="1" ht="12.75">
      <c r="A37" s="6"/>
      <c r="B37" s="17" t="s">
        <v>175</v>
      </c>
      <c r="C37" s="17" t="s">
        <v>176</v>
      </c>
      <c r="D37" s="17" t="s">
        <v>177</v>
      </c>
      <c r="E37" s="17" t="s">
        <v>50</v>
      </c>
      <c r="F37" s="17">
        <v>4740</v>
      </c>
    </row>
    <row r="38" spans="1:6" s="30" customFormat="1" ht="12.75">
      <c r="A38" s="6"/>
      <c r="B38" s="6" t="s">
        <v>178</v>
      </c>
      <c r="C38" s="6"/>
      <c r="D38" s="6" t="s">
        <v>64</v>
      </c>
      <c r="E38" s="6" t="s">
        <v>50</v>
      </c>
      <c r="F38" s="17">
        <v>1331</v>
      </c>
    </row>
    <row r="39" spans="1:6" s="30" customFormat="1" ht="12.75">
      <c r="A39" s="6"/>
      <c r="B39" s="6" t="s">
        <v>179</v>
      </c>
      <c r="C39" s="6" t="s">
        <v>180</v>
      </c>
      <c r="D39" s="6" t="s">
        <v>157</v>
      </c>
      <c r="E39" s="6" t="s">
        <v>50</v>
      </c>
      <c r="F39" s="17">
        <v>13453</v>
      </c>
    </row>
    <row r="40" spans="1:6" s="30" customFormat="1" ht="12.75">
      <c r="A40" s="6"/>
      <c r="B40" s="6" t="s">
        <v>178</v>
      </c>
      <c r="C40" s="6"/>
      <c r="D40" s="6" t="s">
        <v>64</v>
      </c>
      <c r="E40" s="6" t="s">
        <v>148</v>
      </c>
      <c r="F40" s="17">
        <v>2976</v>
      </c>
    </row>
    <row r="41" spans="1:6" s="30" customFormat="1" ht="12.75">
      <c r="A41" s="6"/>
      <c r="B41" s="6" t="s">
        <v>181</v>
      </c>
      <c r="C41" s="19"/>
      <c r="D41" s="20"/>
      <c r="E41" s="6"/>
      <c r="F41" s="17"/>
    </row>
    <row r="42" spans="1:6" s="30" customFormat="1" ht="12.75">
      <c r="A42" s="6"/>
      <c r="B42" s="6" t="s">
        <v>182</v>
      </c>
      <c r="C42" s="19"/>
      <c r="D42" s="20"/>
      <c r="E42" s="6" t="s">
        <v>77</v>
      </c>
      <c r="F42" s="17">
        <v>119235</v>
      </c>
    </row>
    <row r="43" spans="1:6" s="30" customFormat="1" ht="12.75">
      <c r="A43" s="6"/>
      <c r="B43" s="19"/>
      <c r="C43" s="19"/>
      <c r="D43" s="20"/>
      <c r="E43" s="23" t="s">
        <v>43</v>
      </c>
      <c r="F43" s="38">
        <f>F28+F29+F30+F31+F32+F33+F34+F35+F36+F37+F38+F39+F40+F42</f>
        <v>202887</v>
      </c>
    </row>
    <row r="44" spans="1:6" ht="32.25">
      <c r="A44" s="6">
        <v>4</v>
      </c>
      <c r="B44" s="36" t="s">
        <v>78</v>
      </c>
      <c r="C44" s="6"/>
      <c r="D44" s="6"/>
      <c r="E44" s="6"/>
      <c r="F44" s="17"/>
    </row>
    <row r="45" spans="1:6" ht="12.75">
      <c r="A45" s="6" t="s">
        <v>121</v>
      </c>
      <c r="B45" s="21" t="s">
        <v>183</v>
      </c>
      <c r="C45" s="21"/>
      <c r="D45" s="21"/>
      <c r="E45" s="21" t="s">
        <v>47</v>
      </c>
      <c r="F45" s="21">
        <v>4468</v>
      </c>
    </row>
    <row r="46" spans="1:6" ht="12.75">
      <c r="A46" s="6" t="s">
        <v>122</v>
      </c>
      <c r="B46" s="6" t="s">
        <v>184</v>
      </c>
      <c r="C46" s="6"/>
      <c r="D46" s="6"/>
      <c r="E46" s="6" t="s">
        <v>47</v>
      </c>
      <c r="F46" s="6">
        <v>1000</v>
      </c>
    </row>
    <row r="47" spans="1:6" ht="12.75">
      <c r="A47" s="6" t="s">
        <v>123</v>
      </c>
      <c r="B47" s="6" t="s">
        <v>185</v>
      </c>
      <c r="C47" s="6" t="s">
        <v>99</v>
      </c>
      <c r="D47" s="6"/>
      <c r="E47" s="6" t="s">
        <v>50</v>
      </c>
      <c r="F47" s="6">
        <v>1835.19</v>
      </c>
    </row>
    <row r="48" spans="1:6" ht="12.75">
      <c r="A48" s="6" t="s">
        <v>124</v>
      </c>
      <c r="B48" s="6" t="s">
        <v>185</v>
      </c>
      <c r="E48" s="22" t="s">
        <v>62</v>
      </c>
      <c r="F48" s="22">
        <v>905</v>
      </c>
    </row>
    <row r="49" spans="1:6" ht="12.75">
      <c r="A49" s="6" t="s">
        <v>125</v>
      </c>
      <c r="B49" s="20"/>
      <c r="C49" s="6"/>
      <c r="D49" s="6"/>
      <c r="E49" s="23" t="s">
        <v>43</v>
      </c>
      <c r="F49" s="23">
        <f>F45+F46+F47+F48</f>
        <v>8208.19</v>
      </c>
    </row>
    <row r="50" spans="1:7" ht="12.75">
      <c r="A50" s="6">
        <v>5</v>
      </c>
      <c r="B50" s="62" t="s">
        <v>68</v>
      </c>
      <c r="C50" s="63"/>
      <c r="D50" s="63"/>
      <c r="E50" s="6"/>
      <c r="F50" s="6"/>
      <c r="G50" s="33"/>
    </row>
    <row r="51" spans="1:6" ht="12.75">
      <c r="A51" s="6" t="s">
        <v>126</v>
      </c>
      <c r="B51" s="6" t="s">
        <v>186</v>
      </c>
      <c r="C51" s="6" t="s">
        <v>187</v>
      </c>
      <c r="D51" s="6"/>
      <c r="E51" s="6" t="s">
        <v>49</v>
      </c>
      <c r="F51" s="6">
        <v>20460</v>
      </c>
    </row>
    <row r="52" spans="1:6" ht="12.75">
      <c r="A52" s="6">
        <v>6</v>
      </c>
      <c r="B52" s="20" t="s">
        <v>79</v>
      </c>
      <c r="C52" s="6"/>
      <c r="D52" s="6"/>
      <c r="E52" s="6" t="s">
        <v>77</v>
      </c>
      <c r="F52" s="6">
        <v>7004</v>
      </c>
    </row>
    <row r="53" spans="1:6" ht="12.75">
      <c r="A53" s="6">
        <v>7</v>
      </c>
      <c r="B53" s="20" t="s">
        <v>80</v>
      </c>
      <c r="C53" s="6"/>
      <c r="D53" s="6"/>
      <c r="E53" s="6" t="s">
        <v>77</v>
      </c>
      <c r="F53" s="6">
        <v>122262</v>
      </c>
    </row>
    <row r="54" spans="1:6" ht="12.75">
      <c r="A54" s="6">
        <v>8</v>
      </c>
      <c r="B54" s="20" t="s">
        <v>81</v>
      </c>
      <c r="C54" s="6"/>
      <c r="D54" s="6"/>
      <c r="E54" s="6" t="s">
        <v>77</v>
      </c>
      <c r="F54" s="6">
        <v>65225</v>
      </c>
    </row>
    <row r="55" spans="1:6" ht="12.75">
      <c r="A55" s="6"/>
      <c r="B55" s="6" t="s">
        <v>69</v>
      </c>
      <c r="C55" s="6"/>
      <c r="D55" s="6"/>
      <c r="E55" s="6"/>
      <c r="F55" s="56">
        <f>F25+F43+F49+F51+F52+F53+F54</f>
        <v>777317.19</v>
      </c>
    </row>
    <row r="56" spans="1:6" ht="12.75">
      <c r="A56" s="6"/>
      <c r="B56" s="6" t="s">
        <v>188</v>
      </c>
      <c r="C56" s="6"/>
      <c r="D56" s="6"/>
      <c r="E56" s="6"/>
      <c r="F56" s="23">
        <f>F7</f>
        <v>461452</v>
      </c>
    </row>
    <row r="57" spans="1:6" ht="12.75">
      <c r="A57" s="27"/>
      <c r="B57" s="27"/>
      <c r="C57" s="27"/>
      <c r="D57" s="27"/>
      <c r="E57" s="27"/>
      <c r="F57" s="37"/>
    </row>
    <row r="58" spans="2:8" ht="12.75">
      <c r="B58" s="35" t="s">
        <v>72</v>
      </c>
      <c r="H58" s="3"/>
    </row>
    <row r="59" spans="2:8" ht="33.75">
      <c r="B59" s="2" t="s">
        <v>4</v>
      </c>
      <c r="C59" s="52" t="s">
        <v>215</v>
      </c>
      <c r="D59" s="52" t="s">
        <v>216</v>
      </c>
      <c r="E59" s="52" t="s">
        <v>129</v>
      </c>
      <c r="F59" s="52" t="s">
        <v>217</v>
      </c>
      <c r="G59" s="53" t="s">
        <v>218</v>
      </c>
      <c r="H59" s="54"/>
    </row>
    <row r="60" spans="2:8" ht="12.75">
      <c r="B60" s="1" t="s">
        <v>73</v>
      </c>
      <c r="C60" s="2">
        <v>-4447</v>
      </c>
      <c r="D60" s="2">
        <v>24106</v>
      </c>
      <c r="E60" s="2">
        <v>461452</v>
      </c>
      <c r="F60" s="1">
        <f>D60-E60</f>
        <v>-437346</v>
      </c>
      <c r="G60" s="1">
        <v>0</v>
      </c>
      <c r="H60" s="3"/>
    </row>
    <row r="61" spans="2:8" ht="12.75">
      <c r="B61" s="1" t="s">
        <v>74</v>
      </c>
      <c r="C61" s="2">
        <v>-337732</v>
      </c>
      <c r="D61" s="2">
        <v>656292</v>
      </c>
      <c r="E61" s="57">
        <v>777317</v>
      </c>
      <c r="F61" s="1">
        <f>D61-E61</f>
        <v>-121025</v>
      </c>
      <c r="G61" s="1">
        <v>0</v>
      </c>
      <c r="H61" s="3"/>
    </row>
    <row r="62" spans="2:8" ht="12.75">
      <c r="B62" s="55" t="s">
        <v>130</v>
      </c>
      <c r="C62" s="55">
        <v>0</v>
      </c>
      <c r="D62" s="58">
        <v>380356.71</v>
      </c>
      <c r="E62" s="55"/>
      <c r="F62" s="55"/>
      <c r="G62" s="55">
        <v>0</v>
      </c>
      <c r="H62" s="3"/>
    </row>
    <row r="63" spans="2:8" ht="12.75">
      <c r="B63" s="3"/>
      <c r="C63" s="3"/>
      <c r="D63" s="3"/>
      <c r="E63" s="3"/>
      <c r="F63" s="3"/>
      <c r="G63" s="3"/>
      <c r="H63" s="3"/>
    </row>
    <row r="64" spans="2:7" ht="12.75">
      <c r="B64" s="3" t="s">
        <v>131</v>
      </c>
      <c r="C64" s="3"/>
      <c r="D64" s="3"/>
      <c r="E64" s="3"/>
      <c r="F64" s="3"/>
      <c r="G64" s="3"/>
    </row>
    <row r="65" spans="2:7" ht="67.5">
      <c r="B65" s="2" t="s">
        <v>4</v>
      </c>
      <c r="C65" s="52" t="s">
        <v>219</v>
      </c>
      <c r="D65" s="15" t="s">
        <v>220</v>
      </c>
      <c r="E65" s="52" t="s">
        <v>221</v>
      </c>
      <c r="F65" s="3"/>
      <c r="G65" s="3"/>
    </row>
    <row r="66" spans="2:7" ht="12.75">
      <c r="B66" s="1" t="s">
        <v>73</v>
      </c>
      <c r="C66" s="2">
        <f>C60+D60-E60-G60</f>
        <v>-441793</v>
      </c>
      <c r="D66" s="2"/>
      <c r="E66" s="2"/>
      <c r="F66" s="3"/>
      <c r="G66" s="3"/>
    </row>
    <row r="67" spans="2:7" ht="12.75">
      <c r="B67" s="1" t="s">
        <v>74</v>
      </c>
      <c r="C67" s="2">
        <f>C61+D61-E61-G61</f>
        <v>-458757</v>
      </c>
      <c r="D67" s="2">
        <v>614134</v>
      </c>
      <c r="E67" s="60">
        <f>D67/2+C69</f>
        <v>-213126.28999999998</v>
      </c>
      <c r="F67" s="3"/>
      <c r="G67" s="3"/>
    </row>
    <row r="68" spans="2:8" ht="12.75">
      <c r="B68" s="55" t="s">
        <v>130</v>
      </c>
      <c r="C68" s="58">
        <v>380356.71</v>
      </c>
      <c r="D68" s="58"/>
      <c r="E68" s="61"/>
      <c r="F68" s="59"/>
      <c r="G68" s="59"/>
      <c r="H68" s="3"/>
    </row>
    <row r="69" spans="2:5" ht="12.75">
      <c r="B69" s="1" t="s">
        <v>222</v>
      </c>
      <c r="C69" s="60">
        <f>SUM(C66:C68)</f>
        <v>-520193.29</v>
      </c>
      <c r="D69" s="1"/>
      <c r="E69" s="1"/>
    </row>
    <row r="70" spans="2:5" ht="12.75">
      <c r="B70" s="1"/>
      <c r="C70" s="1"/>
      <c r="D70" s="1"/>
      <c r="E70" s="1"/>
    </row>
    <row r="72" ht="12.75">
      <c r="D72" t="s">
        <v>223</v>
      </c>
    </row>
  </sheetData>
  <mergeCells count="1">
    <mergeCell ref="B50:D50"/>
  </mergeCells>
  <printOptions/>
  <pageMargins left="0.1968503937007874" right="0" top="0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2015-03-16T04:33:07Z</cp:lastPrinted>
  <dcterms:created xsi:type="dcterms:W3CDTF">2012-06-22T07:33:11Z</dcterms:created>
  <dcterms:modified xsi:type="dcterms:W3CDTF">2015-03-20T05:19:48Z</dcterms:modified>
  <cp:category/>
  <cp:version/>
  <cp:contentType/>
  <cp:contentStatus/>
</cp:coreProperties>
</file>