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<sst xmlns="http://schemas.openxmlformats.org/spreadsheetml/2006/main" count="212" uniqueCount="171">
  <si>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</si>
  <si>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</si>
  <si>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</si>
  <si>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</si>
  <si>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</si>
  <si>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</si>
  <si>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</si>
  <si>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</si>
  <si>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</si>
  <si>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</si>
  <si>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</si>
  <si>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</si>
  <si>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</si>
  <si>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</si>
  <si>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</si>
  <si>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</si>
  <si>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</si>
  <si>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</si>
  <si>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</si>
  <si>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</si>
  <si>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</si>
  <si>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</si>
  <si>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</si>
  <si>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</si>
  <si>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</si>
  <si>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</si>
  <si>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</si>
  <si>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</si>
  <si>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</si>
  <si>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</si>
  <si>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</si>
  <si>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</si>
  <si>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</si>
  <si>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</si>
  <si>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</si>
  <si>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</si>
  <si>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</si>
  <si>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</si>
  <si>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</si>
  <si>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</si>
  <si>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</si>
  <si>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</si>
  <si>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СВЕРДЛОВА</t>
  </si>
  <si>
    <t>ул.СВЕРДЛОВА, 24</t>
  </si>
  <si>
    <t>по сост  на 01.01.2013г</t>
  </si>
  <si>
    <t>66:44:0102008:183</t>
  </si>
  <si>
    <t>удов.</t>
  </si>
  <si>
    <t>Ремонт отмостки</t>
  </si>
  <si>
    <t>неудов.</t>
  </si>
  <si>
    <t>ремонт</t>
  </si>
  <si>
    <t>Ремонт по заявкам, ремонт дымовых труб</t>
  </si>
  <si>
    <t>ремонт кровли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</si>
  <si>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</si>
  <si>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</si>
  <si>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</si>
  <si>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декабрь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</si>
  <si>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</si>
  <si>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</si>
  <si>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</si>
  <si>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</si>
  <si>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</si>
  <si>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</si>
  <si>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</si>
  <si>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</si>
  <si>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</si>
  <si>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</si>
  <si>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</si>
  <si>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</si>
  <si>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Фундаменты </t>
  </si>
  <si>
    <t>Разрушение отмостки</t>
  </si>
  <si>
    <t xml:space="preserve">Цоколь </t>
  </si>
  <si>
    <t>Удов.</t>
  </si>
  <si>
    <t xml:space="preserve">Стены </t>
  </si>
  <si>
    <t>удов</t>
  </si>
  <si>
    <t xml:space="preserve">Фасад </t>
  </si>
  <si>
    <t>коррозия</t>
  </si>
  <si>
    <t xml:space="preserve">Крыша </t>
  </si>
  <si>
    <t xml:space="preserve">Перекрытие </t>
  </si>
  <si>
    <t>Полы в МОП</t>
  </si>
  <si>
    <t>выбоины</t>
  </si>
  <si>
    <t>Окна в МОП</t>
  </si>
  <si>
    <t>старые</t>
  </si>
  <si>
    <t>Двери в МОП</t>
  </si>
  <si>
    <t>Лестничные марши</t>
  </si>
  <si>
    <t xml:space="preserve">Подъезды </t>
  </si>
  <si>
    <t>Загрязнение, отслоение штукатурки</t>
  </si>
  <si>
    <r>
      <t xml:space="preserve">Ремонт.         </t>
    </r>
    <r>
      <rPr>
        <sz val="9"/>
        <rFont val="Times New Roman"/>
        <family val="1"/>
      </rPr>
      <t>Предыдущие работы производились в 2004г.</t>
    </r>
  </si>
  <si>
    <t>Благоустройство</t>
  </si>
  <si>
    <t>Ремонт пандусов</t>
  </si>
  <si>
    <t xml:space="preserve">Крыльца </t>
  </si>
  <si>
    <t>Вход в подвал</t>
  </si>
  <si>
    <t>Подвал</t>
  </si>
  <si>
    <t>Нет</t>
  </si>
  <si>
    <t>Водопровод</t>
  </si>
  <si>
    <t>Канализация</t>
  </si>
  <si>
    <t>Отопление</t>
  </si>
  <si>
    <t>Эл. оборудование</t>
  </si>
  <si>
    <t>Исправное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</si>
  <si>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</si>
  <si>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</si>
  <si>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</si>
  <si>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</si>
  <si>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</si>
  <si>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</si>
  <si>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</si>
  <si>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</si>
  <si>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</si>
  <si>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</si>
  <si>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</si>
  <si>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</si>
  <si>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5.1.</t>
  </si>
  <si>
    <t>5.2.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</si>
  <si>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</si>
  <si>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</si>
  <si>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</si>
  <si>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</si>
  <si>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установка счётчика  ХВС</t>
  </si>
  <si>
    <t>кв.33</t>
  </si>
  <si>
    <t>июнь</t>
  </si>
  <si>
    <t>ремонт подъездов</t>
  </si>
  <si>
    <t>ноябрь</t>
  </si>
  <si>
    <t>ремонт ступеней л/маршей</t>
  </si>
  <si>
    <t>под.1,2</t>
  </si>
  <si>
    <t>ремонт тамбурных дверей</t>
  </si>
  <si>
    <t>смена уч-ка и гл.линии канализации</t>
  </si>
  <si>
    <t>6м+0,7м</t>
  </si>
  <si>
    <t>кв.2,3,4</t>
  </si>
  <si>
    <t>май</t>
  </si>
  <si>
    <t>ремонт ввода ГВС</t>
  </si>
  <si>
    <t>1,8м+0,5м+ЗА</t>
  </si>
  <si>
    <t>под.2</t>
  </si>
  <si>
    <t>Содержание  аварийно-диспетчерской службы,</t>
  </si>
  <si>
    <t xml:space="preserve">выполнение заявок и ППР </t>
  </si>
  <si>
    <t>заполнение песчониц песком</t>
  </si>
  <si>
    <t>вып.раб.по обслуж.СКУ теплоэнергии</t>
  </si>
  <si>
    <t>янв-дек</t>
  </si>
  <si>
    <t>итого по ст.капитальный ремонт</t>
  </si>
  <si>
    <t>итого</t>
  </si>
  <si>
    <t>Ремонт выполнен в 2013г.</t>
  </si>
  <si>
    <t xml:space="preserve"> Выцветание окрасочного слоя</t>
  </si>
  <si>
    <t>удовл.</t>
  </si>
  <si>
    <t xml:space="preserve">Сколы </t>
  </si>
  <si>
    <t>работоспособное</t>
  </si>
  <si>
    <t>Замена З.А. на гл. линии ГВС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</si>
  <si>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</si>
  <si>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</si>
  <si>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</si>
  <si>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</si>
  <si>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</si>
  <si>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сборный ж.бетонный</t>
  </si>
  <si>
    <t>оштукатуренный</t>
  </si>
  <si>
    <t>шлакоблочные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</si>
  <si>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</si>
  <si>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</si>
  <si>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</si>
  <si>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</si>
  <si>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</si>
  <si>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</si>
  <si>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</si>
  <si>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</si>
  <si>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</si>
  <si>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</si>
  <si>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</si>
  <si>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</si>
  <si>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</si>
  <si>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</si>
  <si>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</si>
  <si>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Тек.ремонт </t>
  </si>
  <si>
    <t>Тек.ремонт</t>
  </si>
  <si>
    <t xml:space="preserve">   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</si>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</sst>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0" fontId="11" fillId="0" borderId="1" xfId="18" applyFill="1" applyBorder="1">
      <alignment wrapText="1"/>
      <protection/>
    </xf>
    <xf numFmtId="0" fontId="0" fillId="0" borderId="0" xfId="0" applyBorder="1" applyAlignment="1">
      <alignment horizontal="center" wrapText="1"/>
    </xf>
    <xf numFmtId="1" fontId="11" fillId="0" borderId="1" xfId="18" applyNumberFormat="1" applyFill="1" applyBorder="1">
      <alignment wrapText="1"/>
      <protection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0" fillId="0" borderId="1" xfId="0" applyNumberFormat="1" applyBorder="1" applyAlignment="1">
      <alignment/>
    </xf>
    <xf numFmtId="0" fontId="11" fillId="0" borderId="1" xfId="18" applyFont="1" applyFill="1" applyBorder="1">
      <alignment wrapText="1"/>
      <protection/>
    </xf>
    <xf numFmtId="0" fontId="5" fillId="0" borderId="9" xfId="0" applyFont="1" applyBorder="1" applyAlignment="1">
      <alignment vertical="justify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9" xfId="0" applyFont="1" applyFill="1" applyBorder="1" applyAlignment="1">
      <alignment vertical="justify" wrapText="1"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2">
      <selection activeCell="C7" sqref="C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112</v>
      </c>
    </row>
    <row r="4" spans="1:4" ht="12.75">
      <c r="A4" s="4" t="s">
        <v>24</v>
      </c>
      <c r="B4" t="s">
        <v>0</v>
      </c>
      <c r="C4" s="11" t="s">
        <v>42</v>
      </c>
      <c r="D4" s="11">
        <v>24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39</v>
      </c>
      <c r="D7" s="2"/>
      <c r="E7" s="3"/>
    </row>
    <row r="8" spans="1:5" ht="12.75">
      <c r="A8" s="1">
        <v>2</v>
      </c>
      <c r="B8" s="1" t="s">
        <v>2</v>
      </c>
      <c r="C8" s="9">
        <v>1960</v>
      </c>
      <c r="D8" s="2"/>
      <c r="E8" s="3"/>
    </row>
    <row r="9" spans="1:5" ht="12.75">
      <c r="A9" s="1">
        <v>3</v>
      </c>
      <c r="B9" s="1" t="s">
        <v>3</v>
      </c>
      <c r="C9" s="10">
        <v>0.47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3</v>
      </c>
      <c r="D11" s="2"/>
      <c r="E11" s="3"/>
    </row>
    <row r="12" spans="1:5" ht="12.75">
      <c r="A12" s="1">
        <v>5</v>
      </c>
      <c r="B12" s="1" t="s">
        <v>6</v>
      </c>
      <c r="C12" s="9">
        <v>3</v>
      </c>
      <c r="D12" s="2"/>
      <c r="E12" s="3"/>
    </row>
    <row r="13" spans="1:5" ht="12.75">
      <c r="A13" s="1">
        <v>6</v>
      </c>
      <c r="B13" s="1" t="s">
        <v>17</v>
      </c>
      <c r="C13" s="9">
        <v>32</v>
      </c>
      <c r="D13" s="2"/>
      <c r="E13" s="3"/>
    </row>
    <row r="14" spans="1:5" ht="12.75">
      <c r="A14" s="1">
        <v>7</v>
      </c>
      <c r="B14" s="1" t="s">
        <v>7</v>
      </c>
      <c r="C14" s="9">
        <v>6214</v>
      </c>
      <c r="D14" s="2" t="s">
        <v>34</v>
      </c>
      <c r="E14" s="3"/>
    </row>
    <row r="15" spans="1:5" ht="12.75">
      <c r="A15" s="1">
        <v>8</v>
      </c>
      <c r="B15" s="1" t="s">
        <v>8</v>
      </c>
      <c r="C15" s="9">
        <v>1589.7</v>
      </c>
      <c r="D15" s="2" t="s">
        <v>35</v>
      </c>
      <c r="E15" s="3"/>
    </row>
    <row r="16" spans="1:5" ht="12.75">
      <c r="A16" s="1">
        <v>9</v>
      </c>
      <c r="B16" s="1" t="s">
        <v>9</v>
      </c>
      <c r="C16" s="9">
        <v>1483.8</v>
      </c>
      <c r="D16" s="2" t="s">
        <v>35</v>
      </c>
      <c r="E16" s="3"/>
    </row>
    <row r="17" spans="1:5" ht="12.75">
      <c r="A17" s="1">
        <v>10</v>
      </c>
      <c r="B17" s="1" t="s">
        <v>19</v>
      </c>
      <c r="C17" s="9">
        <v>1483.8</v>
      </c>
      <c r="D17" s="2" t="s">
        <v>35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39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690.5</v>
      </c>
      <c r="D22" s="2" t="s">
        <v>35</v>
      </c>
      <c r="E22" s="3"/>
    </row>
    <row r="23" spans="1:5" ht="12.75">
      <c r="A23" s="1"/>
      <c r="B23" s="1" t="s">
        <v>14</v>
      </c>
      <c r="C23" s="14">
        <v>105.9</v>
      </c>
      <c r="D23" s="2" t="s">
        <v>35</v>
      </c>
      <c r="E23" s="3"/>
    </row>
    <row r="24" spans="1:5" ht="12.75">
      <c r="A24" s="1">
        <v>13</v>
      </c>
      <c r="B24" s="1" t="s">
        <v>15</v>
      </c>
      <c r="C24" s="14">
        <v>1764</v>
      </c>
      <c r="D24" s="2" t="s">
        <v>35</v>
      </c>
      <c r="E24" s="3"/>
    </row>
    <row r="25" spans="1:5" ht="15" customHeight="1">
      <c r="A25" s="1">
        <v>14</v>
      </c>
      <c r="B25" s="1" t="s">
        <v>16</v>
      </c>
      <c r="C25" s="13" t="s">
        <v>45</v>
      </c>
      <c r="D25" s="2"/>
      <c r="E25" s="3"/>
    </row>
    <row r="26" spans="1:5" ht="12.75">
      <c r="A26" s="1">
        <v>15</v>
      </c>
      <c r="B26" s="1" t="s">
        <v>37</v>
      </c>
      <c r="C26" s="15">
        <v>41095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3" width="28.25390625" style="0" customWidth="1"/>
    <col min="4" max="4" width="26.25390625" style="0" customWidth="1"/>
    <col min="5" max="5" width="23.625" style="0" customWidth="1"/>
    <col min="6" max="6" width="44.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0.75" customHeight="1" thickBot="1">
      <c r="A4" s="37" t="s">
        <v>144</v>
      </c>
      <c r="B4" s="38" t="s">
        <v>145</v>
      </c>
      <c r="C4" s="38" t="s">
        <v>146</v>
      </c>
      <c r="D4" s="38" t="s">
        <v>147</v>
      </c>
      <c r="E4" s="52" t="s">
        <v>148</v>
      </c>
    </row>
    <row r="5" spans="1:5" ht="16.5" thickBot="1">
      <c r="A5" s="50">
        <v>1</v>
      </c>
      <c r="B5" s="51" t="s">
        <v>68</v>
      </c>
      <c r="C5" s="51" t="s">
        <v>149</v>
      </c>
      <c r="D5" s="51" t="s">
        <v>69</v>
      </c>
      <c r="E5" s="51" t="s">
        <v>47</v>
      </c>
    </row>
    <row r="6" spans="1:5" ht="32.25" thickBot="1">
      <c r="A6" s="37">
        <v>2</v>
      </c>
      <c r="B6" s="38" t="s">
        <v>70</v>
      </c>
      <c r="C6" s="38" t="s">
        <v>150</v>
      </c>
      <c r="D6" s="38" t="s">
        <v>71</v>
      </c>
      <c r="E6" s="38" t="s">
        <v>138</v>
      </c>
    </row>
    <row r="7" spans="1:5" ht="16.5" thickBot="1">
      <c r="A7" s="37">
        <v>3</v>
      </c>
      <c r="B7" s="38" t="s">
        <v>72</v>
      </c>
      <c r="C7" s="38" t="s">
        <v>151</v>
      </c>
      <c r="D7" s="38" t="s">
        <v>73</v>
      </c>
      <c r="E7" s="38"/>
    </row>
    <row r="8" spans="1:5" ht="19.5" customHeight="1" thickBot="1">
      <c r="A8" s="37">
        <v>4</v>
      </c>
      <c r="B8" s="38" t="s">
        <v>74</v>
      </c>
      <c r="C8" s="38" t="s">
        <v>150</v>
      </c>
      <c r="D8" s="38" t="s">
        <v>139</v>
      </c>
      <c r="E8" s="38" t="s">
        <v>49</v>
      </c>
    </row>
    <row r="9" spans="1:5" ht="16.5" thickBot="1">
      <c r="A9" s="37">
        <v>5</v>
      </c>
      <c r="B9" s="38" t="s">
        <v>38</v>
      </c>
      <c r="C9" s="38"/>
      <c r="D9" s="38" t="s">
        <v>75</v>
      </c>
      <c r="E9" s="38" t="s">
        <v>49</v>
      </c>
    </row>
    <row r="10" spans="1:5" ht="31.5" customHeight="1" thickBot="1">
      <c r="A10" s="37">
        <v>6</v>
      </c>
      <c r="B10" s="38" t="s">
        <v>76</v>
      </c>
      <c r="C10" s="38" t="s">
        <v>152</v>
      </c>
      <c r="D10" s="38" t="s">
        <v>46</v>
      </c>
      <c r="E10" s="38" t="s">
        <v>50</v>
      </c>
    </row>
    <row r="11" spans="1:5" ht="16.5" thickBot="1">
      <c r="A11" s="37">
        <v>7</v>
      </c>
      <c r="B11" s="38" t="s">
        <v>77</v>
      </c>
      <c r="C11" s="38" t="s">
        <v>153</v>
      </c>
      <c r="D11" s="38" t="s">
        <v>46</v>
      </c>
      <c r="E11" s="38"/>
    </row>
    <row r="12" spans="1:5" ht="16.5" thickBot="1">
      <c r="A12" s="37">
        <v>8</v>
      </c>
      <c r="B12" s="38" t="s">
        <v>78</v>
      </c>
      <c r="C12" s="38" t="s">
        <v>154</v>
      </c>
      <c r="D12" s="38" t="s">
        <v>79</v>
      </c>
      <c r="E12" s="38" t="s">
        <v>49</v>
      </c>
    </row>
    <row r="13" spans="1:5" ht="16.5" thickBot="1">
      <c r="A13" s="37">
        <v>9</v>
      </c>
      <c r="B13" s="38" t="s">
        <v>80</v>
      </c>
      <c r="C13" s="38" t="s">
        <v>155</v>
      </c>
      <c r="D13" s="38" t="s">
        <v>81</v>
      </c>
      <c r="E13" s="38" t="s">
        <v>140</v>
      </c>
    </row>
    <row r="14" spans="1:5" ht="16.5" thickBot="1">
      <c r="A14" s="37">
        <v>10</v>
      </c>
      <c r="B14" s="38" t="s">
        <v>82</v>
      </c>
      <c r="C14" s="38" t="s">
        <v>156</v>
      </c>
      <c r="D14" s="38" t="s">
        <v>46</v>
      </c>
      <c r="E14" s="38"/>
    </row>
    <row r="15" spans="1:5" ht="16.5" thickBot="1">
      <c r="A15" s="37">
        <v>11</v>
      </c>
      <c r="B15" s="38" t="s">
        <v>83</v>
      </c>
      <c r="C15" s="38" t="s">
        <v>157</v>
      </c>
      <c r="D15" s="38" t="s">
        <v>141</v>
      </c>
      <c r="E15" s="38" t="s">
        <v>49</v>
      </c>
    </row>
    <row r="16" spans="1:5" ht="39.75" customHeight="1" thickBot="1">
      <c r="A16" s="37">
        <v>12</v>
      </c>
      <c r="B16" s="38" t="s">
        <v>84</v>
      </c>
      <c r="C16" s="38" t="s">
        <v>158</v>
      </c>
      <c r="D16" s="38" t="s">
        <v>85</v>
      </c>
      <c r="E16" s="38" t="s">
        <v>86</v>
      </c>
    </row>
    <row r="17" spans="1:5" ht="19.5" customHeight="1" thickBot="1">
      <c r="A17" s="37">
        <v>13</v>
      </c>
      <c r="B17" s="38" t="s">
        <v>87</v>
      </c>
      <c r="C17" s="38" t="s">
        <v>159</v>
      </c>
      <c r="D17" s="38" t="s">
        <v>48</v>
      </c>
      <c r="E17" s="38" t="s">
        <v>88</v>
      </c>
    </row>
    <row r="18" spans="1:5" ht="16.5" thickBot="1">
      <c r="A18" s="37">
        <v>14</v>
      </c>
      <c r="B18" s="38" t="s">
        <v>89</v>
      </c>
      <c r="C18" s="38" t="s">
        <v>154</v>
      </c>
      <c r="D18" s="38" t="s">
        <v>79</v>
      </c>
      <c r="E18" s="38" t="s">
        <v>49</v>
      </c>
    </row>
    <row r="19" spans="1:5" ht="16.5" thickBot="1">
      <c r="A19" s="37">
        <v>15</v>
      </c>
      <c r="B19" s="38" t="s">
        <v>90</v>
      </c>
      <c r="C19" s="38"/>
      <c r="D19" s="38" t="s">
        <v>39</v>
      </c>
      <c r="E19" s="38"/>
    </row>
    <row r="20" spans="1:5" ht="16.5" thickBot="1">
      <c r="A20" s="37">
        <v>16</v>
      </c>
      <c r="B20" s="38" t="s">
        <v>91</v>
      </c>
      <c r="C20" s="38"/>
      <c r="D20" s="38" t="s">
        <v>92</v>
      </c>
      <c r="E20" s="38"/>
    </row>
    <row r="21" spans="1:5" ht="32.25" thickBot="1">
      <c r="A21" s="37">
        <v>17</v>
      </c>
      <c r="B21" s="38" t="s">
        <v>93</v>
      </c>
      <c r="C21" s="38"/>
      <c r="D21" s="38" t="s">
        <v>142</v>
      </c>
      <c r="E21" s="38" t="s">
        <v>143</v>
      </c>
    </row>
    <row r="22" spans="1:5" ht="16.5" thickBot="1">
      <c r="A22" s="37">
        <v>18</v>
      </c>
      <c r="B22" s="38" t="s">
        <v>94</v>
      </c>
      <c r="C22" s="38"/>
      <c r="D22" s="38" t="s">
        <v>142</v>
      </c>
      <c r="E22" s="38"/>
    </row>
    <row r="23" spans="1:5" ht="16.5" thickBot="1">
      <c r="A23" s="37">
        <v>19</v>
      </c>
      <c r="B23" s="38" t="s">
        <v>95</v>
      </c>
      <c r="C23" s="38"/>
      <c r="D23" s="38" t="s">
        <v>142</v>
      </c>
      <c r="E23" s="38"/>
    </row>
    <row r="24" spans="1:5" ht="16.5" thickBot="1">
      <c r="A24" s="37">
        <v>20</v>
      </c>
      <c r="B24" s="38" t="s">
        <v>96</v>
      </c>
      <c r="C24" s="38"/>
      <c r="D24" s="38" t="s">
        <v>97</v>
      </c>
      <c r="E24" s="38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145" zoomScaleNormal="145" workbookViewId="0" topLeftCell="A47">
      <selection activeCell="D55" sqref="D55"/>
    </sheetView>
  </sheetViews>
  <sheetFormatPr defaultColWidth="9.00390625" defaultRowHeight="12.75"/>
  <cols>
    <col min="1" max="1" width="5.00390625" style="0" customWidth="1"/>
    <col min="2" max="2" width="39.125" style="0" customWidth="1"/>
    <col min="3" max="3" width="10.00390625" style="0" customWidth="1"/>
    <col min="5" max="5" width="10.375" style="0" customWidth="1"/>
  </cols>
  <sheetData>
    <row r="1" ht="12.75">
      <c r="B1" s="12" t="s">
        <v>66</v>
      </c>
    </row>
    <row r="2" spans="2:4" ht="15.75">
      <c r="B2" s="35" t="s">
        <v>67</v>
      </c>
      <c r="C2" s="36"/>
      <c r="D2" s="36"/>
    </row>
    <row r="3" spans="2:3" ht="12.75">
      <c r="B3" s="4" t="s">
        <v>43</v>
      </c>
      <c r="C3" s="8" t="s">
        <v>113</v>
      </c>
    </row>
    <row r="4" ht="12.75">
      <c r="B4" s="4"/>
    </row>
    <row r="5" spans="1:5" ht="12.75">
      <c r="A5" s="5"/>
      <c r="B5" s="12" t="s">
        <v>30</v>
      </c>
      <c r="C5" s="5"/>
      <c r="D5" s="5"/>
      <c r="E5" s="5"/>
    </row>
    <row r="6" spans="1:6" ht="22.5">
      <c r="A6" s="7" t="s">
        <v>57</v>
      </c>
      <c r="B6" s="23" t="s">
        <v>27</v>
      </c>
      <c r="C6" s="16" t="s">
        <v>28</v>
      </c>
      <c r="D6" s="16" t="s">
        <v>53</v>
      </c>
      <c r="E6" s="6" t="s">
        <v>29</v>
      </c>
      <c r="F6" s="17" t="s">
        <v>54</v>
      </c>
    </row>
    <row r="7" spans="1:6" ht="12.75">
      <c r="A7" s="7">
        <v>1</v>
      </c>
      <c r="B7" s="19" t="s">
        <v>116</v>
      </c>
      <c r="C7" s="19"/>
      <c r="D7" s="19"/>
      <c r="E7" s="19" t="s">
        <v>55</v>
      </c>
      <c r="F7" s="19">
        <v>4500</v>
      </c>
    </row>
    <row r="8" spans="1:6" ht="12.75">
      <c r="A8" s="7"/>
      <c r="B8" s="24"/>
      <c r="C8" s="18"/>
      <c r="D8" s="6"/>
      <c r="E8" s="18" t="s">
        <v>41</v>
      </c>
      <c r="F8" s="18">
        <f>F7</f>
        <v>4500</v>
      </c>
    </row>
    <row r="9" spans="1:6" ht="12.75">
      <c r="A9" s="28"/>
      <c r="B9" s="29"/>
      <c r="C9" s="30"/>
      <c r="D9" s="31"/>
      <c r="E9" s="31"/>
      <c r="F9" s="31"/>
    </row>
    <row r="10" spans="1:6" ht="12.75">
      <c r="A10" s="32"/>
      <c r="B10" s="12" t="s">
        <v>58</v>
      </c>
      <c r="C10" s="33"/>
      <c r="D10" s="33"/>
      <c r="E10" s="33"/>
      <c r="F10" s="33"/>
    </row>
    <row r="11" spans="1:6" ht="22.5">
      <c r="A11" s="7" t="s">
        <v>57</v>
      </c>
      <c r="B11" s="23" t="s">
        <v>27</v>
      </c>
      <c r="C11" s="16" t="s">
        <v>28</v>
      </c>
      <c r="D11" s="16" t="s">
        <v>53</v>
      </c>
      <c r="E11" s="6" t="s">
        <v>29</v>
      </c>
      <c r="F11" s="17" t="s">
        <v>54</v>
      </c>
    </row>
    <row r="12" spans="1:6" ht="12.75">
      <c r="A12" s="7">
        <v>2</v>
      </c>
      <c r="B12" s="26" t="s">
        <v>40</v>
      </c>
      <c r="C12" s="6"/>
      <c r="D12" s="7"/>
      <c r="E12" s="7"/>
      <c r="F12" s="7"/>
    </row>
    <row r="13" spans="1:6" ht="12.75">
      <c r="A13" s="7" t="s">
        <v>98</v>
      </c>
      <c r="B13" s="19" t="s">
        <v>51</v>
      </c>
      <c r="C13" s="19"/>
      <c r="D13" s="19" t="s">
        <v>117</v>
      </c>
      <c r="E13" s="19" t="s">
        <v>118</v>
      </c>
      <c r="F13" s="19">
        <v>1534</v>
      </c>
    </row>
    <row r="14" spans="1:6" ht="12.75">
      <c r="A14" s="7" t="s">
        <v>99</v>
      </c>
      <c r="B14" s="19" t="s">
        <v>119</v>
      </c>
      <c r="C14" s="19"/>
      <c r="D14" s="19"/>
      <c r="E14" s="19" t="s">
        <v>120</v>
      </c>
      <c r="F14" s="19">
        <v>65993</v>
      </c>
    </row>
    <row r="15" spans="1:6" ht="12.75">
      <c r="A15" s="7" t="s">
        <v>100</v>
      </c>
      <c r="B15" s="19" t="s">
        <v>121</v>
      </c>
      <c r="C15" s="19"/>
      <c r="D15" s="19" t="s">
        <v>122</v>
      </c>
      <c r="E15" s="19" t="s">
        <v>120</v>
      </c>
      <c r="F15" s="19">
        <v>20095</v>
      </c>
    </row>
    <row r="16" spans="1:6" ht="12.75">
      <c r="A16" s="7" t="s">
        <v>101</v>
      </c>
      <c r="B16" s="19" t="s">
        <v>123</v>
      </c>
      <c r="C16" s="19"/>
      <c r="D16" s="19" t="s">
        <v>122</v>
      </c>
      <c r="E16" s="19" t="s">
        <v>120</v>
      </c>
      <c r="F16" s="19">
        <v>747</v>
      </c>
    </row>
    <row r="17" spans="1:6" ht="12.75">
      <c r="A17" s="7" t="s">
        <v>102</v>
      </c>
      <c r="B17" s="27"/>
      <c r="C17" s="19"/>
      <c r="D17" s="19"/>
      <c r="E17" s="40" t="s">
        <v>41</v>
      </c>
      <c r="F17" s="40">
        <f>F13+F14+F15+F16</f>
        <v>88369</v>
      </c>
    </row>
    <row r="18" spans="1:6" ht="12.75">
      <c r="A18" s="7"/>
      <c r="B18" s="25"/>
      <c r="C18" s="7"/>
      <c r="D18" s="7"/>
      <c r="E18" s="7"/>
      <c r="F18" s="7"/>
    </row>
    <row r="19" spans="1:6" ht="12.75">
      <c r="A19" s="7">
        <v>3</v>
      </c>
      <c r="B19" s="12" t="s">
        <v>32</v>
      </c>
      <c r="C19" s="20"/>
      <c r="D19" s="7"/>
      <c r="E19" s="7"/>
      <c r="F19" s="7"/>
    </row>
    <row r="20" spans="1:6" ht="12.75">
      <c r="A20" s="7"/>
      <c r="B20" s="12" t="s">
        <v>33</v>
      </c>
      <c r="C20" s="7"/>
      <c r="D20" s="7"/>
      <c r="E20" s="7"/>
      <c r="F20" s="7"/>
    </row>
    <row r="21" spans="1:6" ht="12.75">
      <c r="A21" s="7" t="s">
        <v>103</v>
      </c>
      <c r="B21" s="19" t="s">
        <v>124</v>
      </c>
      <c r="C21" s="19" t="s">
        <v>125</v>
      </c>
      <c r="D21" s="19" t="s">
        <v>126</v>
      </c>
      <c r="E21" s="19" t="s">
        <v>127</v>
      </c>
      <c r="F21" s="19">
        <v>11615</v>
      </c>
    </row>
    <row r="22" spans="1:6" ht="12.75">
      <c r="A22" s="7" t="s">
        <v>104</v>
      </c>
      <c r="B22" s="19" t="s">
        <v>128</v>
      </c>
      <c r="C22" s="19" t="s">
        <v>129</v>
      </c>
      <c r="D22" s="19" t="s">
        <v>130</v>
      </c>
      <c r="E22" s="19" t="s">
        <v>118</v>
      </c>
      <c r="F22" s="19">
        <v>6398</v>
      </c>
    </row>
    <row r="23" spans="1:6" ht="12.75">
      <c r="A23" s="7" t="s">
        <v>105</v>
      </c>
      <c r="B23" s="19" t="s">
        <v>131</v>
      </c>
      <c r="C23" s="19"/>
      <c r="D23" s="19"/>
      <c r="E23" s="19"/>
      <c r="F23" s="19"/>
    </row>
    <row r="24" spans="1:6" ht="12.75">
      <c r="A24" s="7" t="s">
        <v>106</v>
      </c>
      <c r="B24" s="19" t="s">
        <v>132</v>
      </c>
      <c r="C24" s="19"/>
      <c r="D24" s="19"/>
      <c r="E24" s="19" t="s">
        <v>63</v>
      </c>
      <c r="F24" s="19">
        <v>29752</v>
      </c>
    </row>
    <row r="25" spans="1:6" ht="12.75">
      <c r="A25" s="7" t="s">
        <v>107</v>
      </c>
      <c r="B25" s="7"/>
      <c r="C25" s="7"/>
      <c r="D25" s="7"/>
      <c r="E25" s="20" t="s">
        <v>41</v>
      </c>
      <c r="F25" s="20">
        <f>F21+F22+F24</f>
        <v>47765</v>
      </c>
    </row>
    <row r="26" spans="1:6" ht="12.75">
      <c r="A26" s="7" t="s">
        <v>108</v>
      </c>
      <c r="B26" s="7"/>
      <c r="C26" s="7"/>
      <c r="D26" s="7"/>
      <c r="E26" s="7"/>
      <c r="F26" s="7"/>
    </row>
    <row r="27" spans="1:6" ht="12.75">
      <c r="A27" s="7">
        <v>4</v>
      </c>
      <c r="B27" s="60" t="s">
        <v>52</v>
      </c>
      <c r="C27" s="61"/>
      <c r="D27" s="62"/>
      <c r="E27" s="34"/>
      <c r="F27" s="7"/>
    </row>
    <row r="28" spans="1:6" ht="12.75">
      <c r="A28" s="7" t="s">
        <v>109</v>
      </c>
      <c r="B28" s="7" t="s">
        <v>133</v>
      </c>
      <c r="C28" s="7"/>
      <c r="D28" s="7"/>
      <c r="E28" s="7" t="s">
        <v>118</v>
      </c>
      <c r="F28" s="7">
        <v>1362</v>
      </c>
    </row>
    <row r="29" spans="1:6" ht="12.75">
      <c r="A29" s="7"/>
      <c r="B29" s="25"/>
      <c r="C29" s="7"/>
      <c r="D29" s="7"/>
      <c r="E29" s="20" t="s">
        <v>41</v>
      </c>
      <c r="F29" s="20">
        <f>F28</f>
        <v>1362</v>
      </c>
    </row>
    <row r="30" spans="1:6" ht="12.75">
      <c r="A30" s="7">
        <v>5</v>
      </c>
      <c r="B30" s="57" t="s">
        <v>31</v>
      </c>
      <c r="C30" s="58"/>
      <c r="D30" s="59"/>
      <c r="E30" s="7"/>
      <c r="F30" s="7"/>
    </row>
    <row r="31" spans="1:6" ht="12.75">
      <c r="A31" s="7" t="s">
        <v>110</v>
      </c>
      <c r="B31" s="7" t="s">
        <v>134</v>
      </c>
      <c r="C31" s="7"/>
      <c r="D31" s="7"/>
      <c r="E31" s="7" t="s">
        <v>135</v>
      </c>
      <c r="F31" s="42">
        <v>12463.94</v>
      </c>
    </row>
    <row r="32" spans="1:6" ht="12.75">
      <c r="A32" s="7" t="s">
        <v>111</v>
      </c>
      <c r="B32" s="25"/>
      <c r="C32" s="7"/>
      <c r="D32" s="7"/>
      <c r="E32" s="20" t="s">
        <v>41</v>
      </c>
      <c r="F32" s="43">
        <f>F31</f>
        <v>12463.94</v>
      </c>
    </row>
    <row r="33" spans="1:6" ht="12.75">
      <c r="A33" s="7"/>
      <c r="B33" s="25"/>
      <c r="C33" s="7"/>
      <c r="D33" s="7"/>
      <c r="E33" s="7"/>
      <c r="F33" s="7"/>
    </row>
    <row r="34" spans="1:6" ht="12.75">
      <c r="A34" s="7">
        <v>6</v>
      </c>
      <c r="B34" s="25" t="s">
        <v>62</v>
      </c>
      <c r="C34" s="7"/>
      <c r="D34" s="7"/>
      <c r="E34" s="7" t="s">
        <v>63</v>
      </c>
      <c r="F34" s="21">
        <v>1691</v>
      </c>
    </row>
    <row r="35" spans="1:6" ht="12.75">
      <c r="A35" s="7">
        <v>7</v>
      </c>
      <c r="B35" s="25" t="s">
        <v>64</v>
      </c>
      <c r="C35" s="7"/>
      <c r="D35" s="7"/>
      <c r="E35" s="7" t="s">
        <v>63</v>
      </c>
      <c r="F35" s="7">
        <v>29528</v>
      </c>
    </row>
    <row r="36" spans="1:6" ht="12.75">
      <c r="A36" s="7">
        <v>8</v>
      </c>
      <c r="B36" s="25" t="s">
        <v>65</v>
      </c>
      <c r="C36" s="7"/>
      <c r="D36" s="7"/>
      <c r="E36" s="7" t="s">
        <v>63</v>
      </c>
      <c r="F36" s="7">
        <v>20201</v>
      </c>
    </row>
    <row r="37" spans="1:7" ht="12.75">
      <c r="A37" s="41"/>
      <c r="B37" s="41" t="s">
        <v>56</v>
      </c>
      <c r="C37" s="41"/>
      <c r="D37" s="41"/>
      <c r="E37" s="41" t="s">
        <v>137</v>
      </c>
      <c r="F37" s="22">
        <f>F17+F25+F29+F32+F34+F35+F36</f>
        <v>201379.94</v>
      </c>
      <c r="G37" s="45"/>
    </row>
    <row r="38" spans="1:6" ht="12.75">
      <c r="A38" s="41"/>
      <c r="B38" s="41" t="s">
        <v>136</v>
      </c>
      <c r="C38" s="41"/>
      <c r="D38" s="41"/>
      <c r="E38" s="41" t="s">
        <v>137</v>
      </c>
      <c r="F38" s="22">
        <f>F8</f>
        <v>4500</v>
      </c>
    </row>
    <row r="39" spans="1:6" ht="12.75">
      <c r="A39" s="28"/>
      <c r="B39" s="28"/>
      <c r="C39" s="28"/>
      <c r="D39" s="28"/>
      <c r="E39" s="28"/>
      <c r="F39" s="44"/>
    </row>
    <row r="41" spans="2:8" ht="12.75">
      <c r="B41" s="39" t="s">
        <v>59</v>
      </c>
      <c r="H41" s="3"/>
    </row>
    <row r="42" spans="2:8" ht="33.75">
      <c r="B42" s="2" t="s">
        <v>4</v>
      </c>
      <c r="C42" s="53" t="s">
        <v>160</v>
      </c>
      <c r="D42" s="53" t="s">
        <v>161</v>
      </c>
      <c r="E42" s="53" t="s">
        <v>114</v>
      </c>
      <c r="F42" s="54" t="s">
        <v>162</v>
      </c>
      <c r="G42" s="16" t="s">
        <v>163</v>
      </c>
      <c r="H42" s="48"/>
    </row>
    <row r="43" spans="2:8" ht="12.75">
      <c r="B43" s="1" t="s">
        <v>60</v>
      </c>
      <c r="C43" s="1">
        <v>6964</v>
      </c>
      <c r="D43" s="1">
        <v>31457</v>
      </c>
      <c r="E43" s="2">
        <v>4500</v>
      </c>
      <c r="F43" s="1">
        <f>D43-E43</f>
        <v>26957</v>
      </c>
      <c r="G43" s="55">
        <f>F43*0.18</f>
        <v>4852.26</v>
      </c>
      <c r="H43" s="3"/>
    </row>
    <row r="44" spans="2:8" ht="12.75">
      <c r="B44" s="1" t="s">
        <v>61</v>
      </c>
      <c r="C44" s="1">
        <v>-21595</v>
      </c>
      <c r="D44" s="1">
        <v>150930</v>
      </c>
      <c r="E44" s="46">
        <v>201380</v>
      </c>
      <c r="F44" s="55">
        <f>D44-E44</f>
        <v>-50450</v>
      </c>
      <c r="G44" s="1">
        <v>0</v>
      </c>
      <c r="H44" s="3"/>
    </row>
    <row r="45" spans="1:8" ht="12.75">
      <c r="A45" s="1"/>
      <c r="B45" s="56" t="s">
        <v>168</v>
      </c>
      <c r="C45" s="47">
        <v>0</v>
      </c>
      <c r="D45" s="49">
        <v>42288.3</v>
      </c>
      <c r="E45" s="47"/>
      <c r="F45" s="49">
        <f>D45-E45</f>
        <v>42288.3</v>
      </c>
      <c r="G45" s="49">
        <v>0</v>
      </c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 t="s">
        <v>115</v>
      </c>
      <c r="C47" s="3"/>
      <c r="D47" s="3"/>
      <c r="E47" s="3"/>
      <c r="F47" s="3"/>
      <c r="G47" s="3"/>
      <c r="H47" s="3"/>
    </row>
    <row r="48" spans="2:7" ht="67.5">
      <c r="B48" s="2" t="s">
        <v>4</v>
      </c>
      <c r="C48" s="53" t="s">
        <v>164</v>
      </c>
      <c r="D48" s="16" t="s">
        <v>165</v>
      </c>
      <c r="E48" s="53" t="s">
        <v>166</v>
      </c>
      <c r="F48" s="3"/>
      <c r="G48" s="3"/>
    </row>
    <row r="49" spans="2:7" ht="12.75">
      <c r="B49" s="1" t="s">
        <v>60</v>
      </c>
      <c r="C49" s="55">
        <f>C43+D43-E43-G43</f>
        <v>29068.739999999998</v>
      </c>
      <c r="D49" s="1"/>
      <c r="E49" s="2"/>
      <c r="F49" s="3"/>
      <c r="G49" s="3"/>
    </row>
    <row r="50" spans="2:7" ht="12.75">
      <c r="B50" s="1" t="s">
        <v>61</v>
      </c>
      <c r="C50" s="55">
        <f>C44+D44-E44-G44</f>
        <v>-72045</v>
      </c>
      <c r="D50" s="1">
        <v>175029</v>
      </c>
      <c r="E50" s="55">
        <f>D50/2+C52</f>
        <v>86826.23999999999</v>
      </c>
      <c r="F50" s="3"/>
      <c r="G50" s="3"/>
    </row>
    <row r="51" spans="2:7" ht="12.75">
      <c r="B51" s="56" t="s">
        <v>167</v>
      </c>
      <c r="C51" s="1">
        <v>42288</v>
      </c>
      <c r="D51" s="1"/>
      <c r="E51" s="1"/>
      <c r="F51" s="3"/>
      <c r="G51" s="3"/>
    </row>
    <row r="52" spans="2:7" ht="12.75">
      <c r="B52" s="1" t="s">
        <v>169</v>
      </c>
      <c r="C52" s="55">
        <f>SUM(C49:C51)</f>
        <v>-688.260000000002</v>
      </c>
      <c r="D52" s="1"/>
      <c r="E52" s="1"/>
      <c r="F52" s="3"/>
      <c r="G52" s="3"/>
    </row>
    <row r="53" spans="2:7" ht="12.75">
      <c r="B53" s="1"/>
      <c r="C53" s="1"/>
      <c r="D53" s="1"/>
      <c r="E53" s="1"/>
      <c r="F53" s="3"/>
      <c r="G53" s="3"/>
    </row>
    <row r="55" ht="12.75">
      <c r="D55" t="s">
        <v>170</v>
      </c>
    </row>
  </sheetData>
  <mergeCells count="2">
    <mergeCell ref="B30:D30"/>
    <mergeCell ref="B27:D27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2014-03-17T10:04:45Z</cp:lastPrinted>
  <dcterms:created xsi:type="dcterms:W3CDTF">2012-06-22T07:33:11Z</dcterms:created>
  <dcterms:modified xsi:type="dcterms:W3CDTF">2015-03-20T05:03:46Z</dcterms:modified>
  <cp:category/>
  <cp:version/>
  <cp:contentType/>
  <cp:contentStatus/>
</cp:coreProperties>
</file>