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<sst xmlns="http://schemas.openxmlformats.org/spreadsheetml/2006/main" count="193" uniqueCount="156">
  <si>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</si>
  <si>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</si>
  <si>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</si>
  <si>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</si>
  <si>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</si>
  <si>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</si>
  <si>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</si>
  <si>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</si>
  <si>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</si>
  <si>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</si>
  <si>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</si>
  <si>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</si>
  <si>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</si>
  <si>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</si>
  <si>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</si>
  <si>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</si>
  <si>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</si>
  <si>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</si>
  <si>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</si>
  <si>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</si>
  <si>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</si>
  <si>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</si>
  <si>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</si>
  <si>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</si>
  <si>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</si>
  <si>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</si>
  <si>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</si>
  <si>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</si>
  <si>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</si>
  <si>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</si>
  <si>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</si>
  <si>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</si>
  <si>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</si>
  <si>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</si>
  <si>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</si>
  <si>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</si>
  <si>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</si>
  <si>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</si>
  <si>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</si>
  <si>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</si>
  <si>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</si>
  <si>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</si>
  <si>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</si>
  <si>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ремонт</t>
  </si>
  <si>
    <t>по сост  на 01.01.2013г</t>
  </si>
  <si>
    <t>ПРОЛЕТАРСКАЯ</t>
  </si>
  <si>
    <t>январь</t>
  </si>
  <si>
    <t>66:44:0101030:91</t>
  </si>
  <si>
    <t>Выветривание раствора из швов</t>
  </si>
  <si>
    <t>Ремонт по заявкам</t>
  </si>
  <si>
    <t>ул.ПРОЛЕТАРСКАЯ, 63</t>
  </si>
  <si>
    <t>Благоустройство и обеспечение санитарного состояния жилых  зданий и придомовых территорий</t>
  </si>
  <si>
    <t>Место работ</t>
  </si>
  <si>
    <t>март</t>
  </si>
  <si>
    <t>ноябрь</t>
  </si>
  <si>
    <t>Содержание  узла  учёта</t>
  </si>
  <si>
    <t>итого по ст.содерж.дома</t>
  </si>
  <si>
    <t>№пп</t>
  </si>
  <si>
    <t>сумма, руб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</si>
  <si>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</si>
  <si>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</si>
  <si>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</si>
  <si>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</si>
  <si>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</si>
  <si>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</si>
  <si>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</si>
  <si>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 xml:space="preserve">        Отчёт  о  выполненных  работах  по  статьям </t>
  </si>
  <si>
    <t xml:space="preserve">             "капитальный  ремонт"    и  "содержание   дома"</t>
  </si>
  <si>
    <t>исправное</t>
  </si>
  <si>
    <t>вывод</t>
  </si>
  <si>
    <t>Фундаменты</t>
  </si>
  <si>
    <t>удов.</t>
  </si>
  <si>
    <t>Отслоение штукатурки</t>
  </si>
  <si>
    <t>Стены</t>
  </si>
  <si>
    <t>оштукатуривание</t>
  </si>
  <si>
    <t>Коррозия отливов</t>
  </si>
  <si>
    <t>Окраска или смена отливов у окон л. клетки</t>
  </si>
  <si>
    <t>Крыша</t>
  </si>
  <si>
    <t>Ветхость шифера</t>
  </si>
  <si>
    <t>Перекрытие</t>
  </si>
  <si>
    <t>Полы в МОП</t>
  </si>
  <si>
    <t>выбоины</t>
  </si>
  <si>
    <t>Окна в МОП</t>
  </si>
  <si>
    <t>старые</t>
  </si>
  <si>
    <t>Двери в МОП</t>
  </si>
  <si>
    <t>Лестничные марши</t>
  </si>
  <si>
    <t>Подъезды</t>
  </si>
  <si>
    <t>Предыдущий ремонт выполнялся  в 2008г.</t>
  </si>
  <si>
    <t>Благоустройство</t>
  </si>
  <si>
    <t>Нет скамеек, урн, д.площадки</t>
  </si>
  <si>
    <t>По желанию собственников</t>
  </si>
  <si>
    <t>Крыльца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</si>
  <si>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</si>
  <si>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</si>
  <si>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</si>
  <si>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</si>
  <si>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</si>
  <si>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</si>
  <si>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Ограниченно работоспособное</t>
  </si>
  <si>
    <t>Текущий ремонт</t>
  </si>
  <si>
    <t>2.1.</t>
  </si>
  <si>
    <t>3.1.</t>
  </si>
  <si>
    <t>3.2.</t>
  </si>
  <si>
    <t>3.3.</t>
  </si>
  <si>
    <t>3.4.</t>
  </si>
  <si>
    <t>3.5.</t>
  </si>
  <si>
    <t>4.1.</t>
  </si>
  <si>
    <t>5.</t>
  </si>
  <si>
    <t>5.1.</t>
  </si>
  <si>
    <t>за 2014 год</t>
  </si>
  <si>
    <t>2014 год</t>
  </si>
  <si>
    <t>ремонт системы ХВС</t>
  </si>
  <si>
    <t>20м+ЗА</t>
  </si>
  <si>
    <t>сбивание сосулек с крыши</t>
  </si>
  <si>
    <t>уст-ка утеплен.двери</t>
  </si>
  <si>
    <t>ИП Хрушков</t>
  </si>
  <si>
    <t>под.1</t>
  </si>
  <si>
    <t>замена стояков отопления</t>
  </si>
  <si>
    <t>под.1,2</t>
  </si>
  <si>
    <t>июль</t>
  </si>
  <si>
    <t>замена пакетного выключателя</t>
  </si>
  <si>
    <t>кв.9</t>
  </si>
  <si>
    <t xml:space="preserve">сентябрь </t>
  </si>
  <si>
    <t>Содержание  аварийно-диспетчерской службы,</t>
  </si>
  <si>
    <t xml:space="preserve">выполнение заявок и ППР </t>
  </si>
  <si>
    <t>итого по ст.кап.ремонт</t>
  </si>
  <si>
    <t>выполнено 2014 г.</t>
  </si>
  <si>
    <t>Ориентировочный  расчёт  сумм  на  ремонтные  работы  по статьям  на 2015 г.</t>
  </si>
  <si>
    <t>Трещины на штукатурном слое</t>
  </si>
  <si>
    <t>Отслоение краски в под.1</t>
  </si>
  <si>
    <t>Разрушение бетона</t>
  </si>
  <si>
    <t>Смена подающего трубопровода на чердаке. ( сторона фасад)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</si>
  <si>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</si>
  <si>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</si>
  <si>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</si>
  <si>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</si>
  <si>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ж.бетонный ленточный</t>
  </si>
  <si>
    <t>оштукатуренный</t>
  </si>
  <si>
    <t>кирпичные</t>
  </si>
  <si>
    <t>шиферная</t>
  </si>
  <si>
    <t>ж.бетонные плиты</t>
  </si>
  <si>
    <t>бетонные</t>
  </si>
  <si>
    <t>деревянные</t>
  </si>
  <si>
    <t>металлические -1п.; деревянные -2п.</t>
  </si>
  <si>
    <t>ж.бетонные</t>
  </si>
  <si>
    <t>оштукатуренные</t>
  </si>
  <si>
    <t>асфальт</t>
  </si>
  <si>
    <t>переход  с 2013 г. без  НДС</t>
  </si>
  <si>
    <t>начислено 2014 г. с НДС</t>
  </si>
  <si>
    <t>остаток 2014 г</t>
  </si>
  <si>
    <t>НДС 18%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</si>
  <si>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</si>
  <si>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</si>
  <si>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</si>
  <si>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ИТОГО</t>
  </si>
  <si>
    <t>УК Южилкомплекс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</si>
</sst>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6" xfId="0" applyFont="1" applyBorder="1" applyAlignment="1">
      <alignment/>
    </xf>
    <xf numFmtId="0" fontId="8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8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Alignment="1">
      <alignment/>
    </xf>
    <xf numFmtId="1" fontId="0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6" fillId="0" borderId="8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justify"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2" xfId="0" applyFont="1" applyBorder="1" applyAlignment="1">
      <alignment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45" zoomScaleNormal="145" workbookViewId="0" topLeftCell="A2">
      <selection activeCell="C21" sqref="C21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23</v>
      </c>
      <c r="D1" s="8"/>
    </row>
    <row r="2" spans="2:4" ht="12.75">
      <c r="B2" s="8" t="s">
        <v>24</v>
      </c>
      <c r="C2" s="8" t="s">
        <v>25</v>
      </c>
      <c r="D2" s="8" t="s">
        <v>109</v>
      </c>
    </row>
    <row r="4" spans="1:4" ht="12.75">
      <c r="A4" s="4" t="s">
        <v>26</v>
      </c>
      <c r="B4" t="s">
        <v>0</v>
      </c>
      <c r="C4" s="11" t="s">
        <v>45</v>
      </c>
      <c r="D4" s="11">
        <v>63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40</v>
      </c>
      <c r="D7" s="2"/>
      <c r="E7" s="3"/>
    </row>
    <row r="8" spans="1:5" ht="12.75">
      <c r="A8" s="1">
        <v>2</v>
      </c>
      <c r="B8" s="1" t="s">
        <v>2</v>
      </c>
      <c r="C8" s="9">
        <v>1965</v>
      </c>
      <c r="D8" s="2"/>
      <c r="E8" s="3"/>
    </row>
    <row r="9" spans="1:5" ht="12.75">
      <c r="A9" s="1">
        <v>3</v>
      </c>
      <c r="B9" s="1" t="s">
        <v>3</v>
      </c>
      <c r="C9" s="10">
        <v>0.3</v>
      </c>
      <c r="D9" s="2"/>
      <c r="E9" s="3"/>
    </row>
    <row r="10" spans="1:5" ht="12.75">
      <c r="A10" s="1"/>
      <c r="B10" s="1" t="s">
        <v>44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2</v>
      </c>
      <c r="D11" s="2"/>
      <c r="E11" s="3"/>
    </row>
    <row r="12" spans="1:5" ht="12.75">
      <c r="A12" s="1">
        <v>5</v>
      </c>
      <c r="B12" s="1" t="s">
        <v>6</v>
      </c>
      <c r="C12" s="9">
        <v>2</v>
      </c>
      <c r="D12" s="2"/>
      <c r="E12" s="3"/>
    </row>
    <row r="13" spans="1:5" ht="12.75">
      <c r="A13" s="1">
        <v>6</v>
      </c>
      <c r="B13" s="1" t="s">
        <v>17</v>
      </c>
      <c r="C13" s="9">
        <v>16</v>
      </c>
      <c r="D13" s="2"/>
      <c r="E13" s="3"/>
    </row>
    <row r="14" spans="1:5" ht="12.75">
      <c r="A14" s="1">
        <v>7</v>
      </c>
      <c r="B14" s="1" t="s">
        <v>7</v>
      </c>
      <c r="C14" s="9">
        <v>2494</v>
      </c>
      <c r="D14" s="2" t="s">
        <v>35</v>
      </c>
      <c r="E14" s="3"/>
    </row>
    <row r="15" spans="1:5" ht="12.75">
      <c r="A15" s="1">
        <v>8</v>
      </c>
      <c r="B15" s="1" t="s">
        <v>8</v>
      </c>
      <c r="C15" s="9">
        <v>689.4</v>
      </c>
      <c r="D15" s="2" t="s">
        <v>36</v>
      </c>
      <c r="E15" s="3"/>
    </row>
    <row r="16" spans="1:5" ht="12.75">
      <c r="A16" s="1">
        <v>9</v>
      </c>
      <c r="B16" s="1" t="s">
        <v>9</v>
      </c>
      <c r="C16" s="9">
        <v>640.7</v>
      </c>
      <c r="D16" s="2" t="s">
        <v>36</v>
      </c>
      <c r="E16" s="3"/>
    </row>
    <row r="17" spans="1:5" ht="12.75">
      <c r="A17" s="1">
        <v>10</v>
      </c>
      <c r="B17" s="1" t="s">
        <v>19</v>
      </c>
      <c r="C17" s="9">
        <v>601.4</v>
      </c>
      <c r="D17" s="2" t="s">
        <v>36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40</v>
      </c>
      <c r="D19" s="2" t="s">
        <v>37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 t="s">
        <v>40</v>
      </c>
      <c r="D21" s="2"/>
      <c r="E21" s="3"/>
    </row>
    <row r="22" spans="1:5" ht="12.75">
      <c r="A22" s="1"/>
      <c r="B22" s="1" t="s">
        <v>13</v>
      </c>
      <c r="C22" s="9">
        <v>385</v>
      </c>
      <c r="D22" s="2" t="s">
        <v>36</v>
      </c>
      <c r="E22" s="3"/>
    </row>
    <row r="23" spans="1:5" ht="12.75">
      <c r="A23" s="1"/>
      <c r="B23" s="1" t="s">
        <v>14</v>
      </c>
      <c r="C23" s="13">
        <v>48.7</v>
      </c>
      <c r="D23" s="2" t="s">
        <v>36</v>
      </c>
      <c r="E23" s="3"/>
    </row>
    <row r="24" spans="1:5" ht="12.75">
      <c r="A24" s="1">
        <v>13</v>
      </c>
      <c r="B24" s="1" t="s">
        <v>15</v>
      </c>
      <c r="C24" s="13">
        <v>861</v>
      </c>
      <c r="D24" s="2" t="s">
        <v>36</v>
      </c>
      <c r="E24" s="3"/>
    </row>
    <row r="25" spans="1:5" ht="15.75" customHeight="1">
      <c r="A25" s="1">
        <v>14</v>
      </c>
      <c r="B25" s="1" t="s">
        <v>16</v>
      </c>
      <c r="C25" s="15" t="s">
        <v>47</v>
      </c>
      <c r="D25" s="2"/>
      <c r="E25" s="3"/>
    </row>
    <row r="26" spans="1:5" ht="12.75">
      <c r="A26" s="1">
        <v>15</v>
      </c>
      <c r="B26" s="1" t="s">
        <v>38</v>
      </c>
      <c r="C26" s="14">
        <v>41003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7">
      <selection activeCell="C9" sqref="C9"/>
    </sheetView>
  </sheetViews>
  <sheetFormatPr defaultColWidth="9.00390625" defaultRowHeight="12.75"/>
  <cols>
    <col min="1" max="1" width="3.125" style="0" customWidth="1"/>
    <col min="2" max="2" width="16.75390625" style="0" customWidth="1"/>
    <col min="3" max="3" width="27.625" style="0" customWidth="1"/>
    <col min="4" max="4" width="23.75390625" style="0" customWidth="1"/>
    <col min="5" max="5" width="26.00390625" style="0" customWidth="1"/>
    <col min="6" max="6" width="29.00390625" style="0" customWidth="1"/>
    <col min="8" max="8" width="27.00390625" style="0" customWidth="1"/>
  </cols>
  <sheetData>
    <row r="1" spans="1:3" ht="12.75">
      <c r="A1" s="4" t="s">
        <v>27</v>
      </c>
      <c r="B1" s="8" t="s">
        <v>28</v>
      </c>
      <c r="C1" s="8"/>
    </row>
    <row r="2" ht="12.75">
      <c r="B2" t="s">
        <v>20</v>
      </c>
    </row>
    <row r="4" spans="1:5" ht="47.25" customHeight="1">
      <c r="A4" s="42" t="s">
        <v>132</v>
      </c>
      <c r="B4" s="42" t="s">
        <v>133</v>
      </c>
      <c r="C4" s="42" t="s">
        <v>134</v>
      </c>
      <c r="D4" s="42" t="s">
        <v>135</v>
      </c>
      <c r="E4" s="43" t="s">
        <v>69</v>
      </c>
    </row>
    <row r="5" spans="1:5" ht="16.5" thickBot="1">
      <c r="A5" s="17">
        <v>1</v>
      </c>
      <c r="B5" s="17" t="s">
        <v>70</v>
      </c>
      <c r="C5" s="16" t="s">
        <v>136</v>
      </c>
      <c r="D5" s="16" t="s">
        <v>71</v>
      </c>
      <c r="E5" s="16"/>
    </row>
    <row r="6" spans="1:5" ht="18.75" customHeight="1" thickBot="1">
      <c r="A6" s="17">
        <v>2</v>
      </c>
      <c r="B6" s="17" t="s">
        <v>22</v>
      </c>
      <c r="C6" s="16" t="s">
        <v>137</v>
      </c>
      <c r="D6" s="16" t="s">
        <v>72</v>
      </c>
      <c r="E6" s="16" t="s">
        <v>43</v>
      </c>
    </row>
    <row r="7" spans="1:5" ht="30.75" customHeight="1" thickBot="1">
      <c r="A7" s="17">
        <v>3</v>
      </c>
      <c r="B7" s="17" t="s">
        <v>73</v>
      </c>
      <c r="C7" s="16" t="s">
        <v>138</v>
      </c>
      <c r="D7" s="16" t="s">
        <v>48</v>
      </c>
      <c r="E7" s="16" t="s">
        <v>74</v>
      </c>
    </row>
    <row r="8" spans="1:5" ht="30.75" customHeight="1" thickBot="1">
      <c r="A8" s="17">
        <v>4</v>
      </c>
      <c r="B8" s="17" t="s">
        <v>21</v>
      </c>
      <c r="C8" s="16"/>
      <c r="D8" s="16" t="s">
        <v>48</v>
      </c>
      <c r="E8" s="16"/>
    </row>
    <row r="9" spans="1:5" ht="32.25" customHeight="1" thickBot="1">
      <c r="A9" s="17">
        <v>5</v>
      </c>
      <c r="B9" s="17" t="s">
        <v>39</v>
      </c>
      <c r="C9" s="16"/>
      <c r="D9" s="16" t="s">
        <v>75</v>
      </c>
      <c r="E9" s="16" t="s">
        <v>76</v>
      </c>
    </row>
    <row r="10" spans="1:5" ht="16.5" customHeight="1" thickBot="1">
      <c r="A10" s="17">
        <v>6</v>
      </c>
      <c r="B10" s="17" t="s">
        <v>77</v>
      </c>
      <c r="C10" s="16" t="s">
        <v>139</v>
      </c>
      <c r="D10" s="16" t="s">
        <v>78</v>
      </c>
      <c r="E10" s="16" t="s">
        <v>49</v>
      </c>
    </row>
    <row r="11" spans="1:5" ht="32.25" thickBot="1">
      <c r="A11" s="17">
        <v>7</v>
      </c>
      <c r="B11" s="17" t="s">
        <v>79</v>
      </c>
      <c r="C11" s="16" t="s">
        <v>140</v>
      </c>
      <c r="D11" s="16" t="s">
        <v>128</v>
      </c>
      <c r="E11" s="16" t="s">
        <v>43</v>
      </c>
    </row>
    <row r="12" spans="1:5" ht="16.5" thickBot="1">
      <c r="A12" s="17">
        <v>8</v>
      </c>
      <c r="B12" s="17" t="s">
        <v>80</v>
      </c>
      <c r="C12" s="16" t="s">
        <v>141</v>
      </c>
      <c r="D12" s="16" t="s">
        <v>81</v>
      </c>
      <c r="E12" s="16" t="s">
        <v>43</v>
      </c>
    </row>
    <row r="13" spans="1:5" ht="16.5" thickBot="1">
      <c r="A13" s="17">
        <v>9</v>
      </c>
      <c r="B13" s="17" t="s">
        <v>82</v>
      </c>
      <c r="C13" s="16" t="s">
        <v>142</v>
      </c>
      <c r="D13" s="16" t="s">
        <v>83</v>
      </c>
      <c r="E13" s="16" t="s">
        <v>71</v>
      </c>
    </row>
    <row r="14" spans="1:5" ht="32.25" thickBot="1">
      <c r="A14" s="17">
        <v>10</v>
      </c>
      <c r="B14" s="17" t="s">
        <v>84</v>
      </c>
      <c r="C14" s="16" t="s">
        <v>143</v>
      </c>
      <c r="D14" s="16" t="s">
        <v>71</v>
      </c>
      <c r="E14" s="16"/>
    </row>
    <row r="15" spans="1:5" ht="30" customHeight="1" thickBot="1">
      <c r="A15" s="17">
        <v>11</v>
      </c>
      <c r="B15" s="17" t="s">
        <v>85</v>
      </c>
      <c r="C15" s="16" t="s">
        <v>144</v>
      </c>
      <c r="D15" s="16" t="s">
        <v>71</v>
      </c>
      <c r="E15" s="16"/>
    </row>
    <row r="16" spans="1:5" ht="33" customHeight="1">
      <c r="A16" s="47">
        <v>12</v>
      </c>
      <c r="B16" s="47" t="s">
        <v>86</v>
      </c>
      <c r="C16" s="36" t="s">
        <v>145</v>
      </c>
      <c r="D16" s="47" t="s">
        <v>129</v>
      </c>
      <c r="E16" s="49" t="s">
        <v>87</v>
      </c>
    </row>
    <row r="17" spans="1:5" ht="13.5" customHeight="1" hidden="1" thickBot="1">
      <c r="A17" s="48"/>
      <c r="B17" s="48"/>
      <c r="C17" s="17"/>
      <c r="D17" s="48"/>
      <c r="E17" s="50"/>
    </row>
    <row r="18" spans="1:5" ht="32.25" thickBot="1">
      <c r="A18" s="17">
        <v>13</v>
      </c>
      <c r="B18" s="17" t="s">
        <v>88</v>
      </c>
      <c r="C18" s="16" t="s">
        <v>146</v>
      </c>
      <c r="D18" s="16" t="s">
        <v>89</v>
      </c>
      <c r="E18" s="16" t="s">
        <v>90</v>
      </c>
    </row>
    <row r="19" spans="1:5" ht="16.5" thickBot="1">
      <c r="A19" s="17">
        <v>14</v>
      </c>
      <c r="B19" s="17" t="s">
        <v>91</v>
      </c>
      <c r="C19" s="16" t="s">
        <v>141</v>
      </c>
      <c r="D19" s="16" t="s">
        <v>130</v>
      </c>
      <c r="E19" s="16" t="s">
        <v>43</v>
      </c>
    </row>
    <row r="20" spans="1:5" ht="16.5" thickBot="1">
      <c r="A20" s="17">
        <v>15</v>
      </c>
      <c r="B20" s="17" t="s">
        <v>92</v>
      </c>
      <c r="C20" s="16"/>
      <c r="D20" s="16" t="s">
        <v>40</v>
      </c>
      <c r="E20" s="16"/>
    </row>
    <row r="21" spans="1:5" ht="16.5" thickBot="1">
      <c r="A21" s="17">
        <v>16</v>
      </c>
      <c r="B21" s="17" t="s">
        <v>93</v>
      </c>
      <c r="C21" s="16"/>
      <c r="D21" s="16" t="s">
        <v>40</v>
      </c>
      <c r="E21" s="16"/>
    </row>
    <row r="22" spans="1:5" ht="26.25" thickBot="1">
      <c r="A22" s="17">
        <v>17</v>
      </c>
      <c r="B22" s="17" t="s">
        <v>94</v>
      </c>
      <c r="C22" s="16"/>
      <c r="D22" s="37" t="s">
        <v>98</v>
      </c>
      <c r="E22" s="37" t="s">
        <v>99</v>
      </c>
    </row>
    <row r="23" spans="1:5" ht="16.5" thickBot="1">
      <c r="A23" s="17">
        <v>18</v>
      </c>
      <c r="B23" s="17" t="s">
        <v>95</v>
      </c>
      <c r="C23" s="16"/>
      <c r="D23" s="37" t="s">
        <v>68</v>
      </c>
      <c r="E23" s="16"/>
    </row>
    <row r="24" spans="1:5" ht="39" thickBot="1">
      <c r="A24" s="17">
        <v>19</v>
      </c>
      <c r="B24" s="17" t="s">
        <v>96</v>
      </c>
      <c r="C24" s="16"/>
      <c r="D24" s="37" t="s">
        <v>98</v>
      </c>
      <c r="E24" s="37" t="s">
        <v>131</v>
      </c>
    </row>
    <row r="25" spans="1:5" ht="23.25" customHeight="1" thickBot="1">
      <c r="A25" s="17">
        <v>20</v>
      </c>
      <c r="B25" s="17" t="s">
        <v>97</v>
      </c>
      <c r="C25" s="16"/>
      <c r="D25" s="37" t="s">
        <v>98</v>
      </c>
      <c r="E25" s="37" t="s">
        <v>99</v>
      </c>
    </row>
  </sheetData>
  <mergeCells count="4">
    <mergeCell ref="A16:A17"/>
    <mergeCell ref="B16:B17"/>
    <mergeCell ref="D16:D17"/>
    <mergeCell ref="E16:E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9">
      <selection activeCell="B51" sqref="B50:B51"/>
    </sheetView>
  </sheetViews>
  <sheetFormatPr defaultColWidth="9.00390625" defaultRowHeight="12.75"/>
  <cols>
    <col min="1" max="1" width="4.125" style="0" customWidth="1"/>
    <col min="2" max="2" width="38.25390625" style="0" customWidth="1"/>
    <col min="3" max="3" width="9.625" style="0" customWidth="1"/>
    <col min="4" max="4" width="10.25390625" style="0" customWidth="1"/>
    <col min="5" max="5" width="10.375" style="0" customWidth="1"/>
  </cols>
  <sheetData>
    <row r="1" spans="1:2" ht="12.75">
      <c r="A1" s="12"/>
      <c r="B1" s="12" t="s">
        <v>66</v>
      </c>
    </row>
    <row r="2" spans="1:2" ht="12.75">
      <c r="A2" s="12"/>
      <c r="B2" s="12" t="s">
        <v>67</v>
      </c>
    </row>
    <row r="3" spans="2:4" ht="12.75">
      <c r="B3" s="4" t="s">
        <v>50</v>
      </c>
      <c r="C3" s="8"/>
      <c r="D3" s="8" t="s">
        <v>110</v>
      </c>
    </row>
    <row r="4" spans="1:5" ht="12.75">
      <c r="A4" s="5"/>
      <c r="C4" s="5"/>
      <c r="D4" s="5"/>
      <c r="E4" s="5"/>
    </row>
    <row r="5" spans="1:5" ht="12.75">
      <c r="A5" s="5"/>
      <c r="B5" s="12" t="s">
        <v>32</v>
      </c>
      <c r="C5" s="5"/>
      <c r="D5" s="5"/>
      <c r="E5" s="5"/>
    </row>
    <row r="6" spans="1:6" ht="22.5">
      <c r="A6" s="7" t="s">
        <v>57</v>
      </c>
      <c r="B6" s="21" t="s">
        <v>29</v>
      </c>
      <c r="C6" s="18" t="s">
        <v>30</v>
      </c>
      <c r="D6" s="18" t="s">
        <v>52</v>
      </c>
      <c r="E6" s="6" t="s">
        <v>31</v>
      </c>
      <c r="F6" s="18" t="s">
        <v>58</v>
      </c>
    </row>
    <row r="7" spans="1:6" ht="12.75">
      <c r="A7" s="7">
        <v>1</v>
      </c>
      <c r="B7" s="26" t="s">
        <v>111</v>
      </c>
      <c r="C7" s="26" t="s">
        <v>112</v>
      </c>
      <c r="D7" s="26"/>
      <c r="E7" s="26" t="s">
        <v>53</v>
      </c>
      <c r="F7" s="26">
        <v>25894</v>
      </c>
    </row>
    <row r="8" spans="1:6" ht="12.75">
      <c r="A8" s="7">
        <v>2</v>
      </c>
      <c r="B8" s="34"/>
      <c r="C8" s="18"/>
      <c r="D8" s="18"/>
      <c r="E8" s="6"/>
      <c r="F8" s="6"/>
    </row>
    <row r="9" spans="1:6" ht="12.75">
      <c r="A9" s="7"/>
      <c r="B9" s="22"/>
      <c r="C9" s="19"/>
      <c r="D9" s="6"/>
      <c r="E9" s="19" t="s">
        <v>42</v>
      </c>
      <c r="F9" s="19">
        <f>SUM(F7:F8)</f>
        <v>25894</v>
      </c>
    </row>
    <row r="10" spans="1:6" ht="12.75">
      <c r="A10" s="27"/>
      <c r="B10" s="28"/>
      <c r="C10" s="29"/>
      <c r="D10" s="30"/>
      <c r="E10" s="29"/>
      <c r="F10" s="29"/>
    </row>
    <row r="11" spans="1:6" ht="12.75">
      <c r="A11" s="31"/>
      <c r="B11" s="32" t="s">
        <v>32</v>
      </c>
      <c r="C11" s="33"/>
      <c r="D11" s="33"/>
      <c r="E11" s="33"/>
      <c r="F11" s="33"/>
    </row>
    <row r="12" spans="1:6" ht="22.5">
      <c r="A12" s="7" t="s">
        <v>57</v>
      </c>
      <c r="B12" s="21" t="s">
        <v>29</v>
      </c>
      <c r="C12" s="18" t="s">
        <v>30</v>
      </c>
      <c r="D12" s="18" t="s">
        <v>52</v>
      </c>
      <c r="E12" s="6" t="s">
        <v>31</v>
      </c>
      <c r="F12" s="18" t="s">
        <v>58</v>
      </c>
    </row>
    <row r="13" spans="1:6" ht="12.75">
      <c r="A13" s="7">
        <v>2</v>
      </c>
      <c r="B13" s="23" t="s">
        <v>41</v>
      </c>
      <c r="C13" s="6"/>
      <c r="D13" s="7"/>
      <c r="E13" s="7"/>
      <c r="F13" s="7"/>
    </row>
    <row r="14" spans="1:6" ht="12.75">
      <c r="A14" s="7" t="s">
        <v>100</v>
      </c>
      <c r="B14" s="7" t="s">
        <v>113</v>
      </c>
      <c r="C14" s="7"/>
      <c r="D14" s="7"/>
      <c r="E14" s="7" t="s">
        <v>46</v>
      </c>
      <c r="F14" s="7">
        <v>100</v>
      </c>
    </row>
    <row r="15" spans="1:6" ht="12.75">
      <c r="A15" s="7"/>
      <c r="B15" s="7" t="s">
        <v>114</v>
      </c>
      <c r="C15" s="7" t="s">
        <v>115</v>
      </c>
      <c r="D15" s="7" t="s">
        <v>116</v>
      </c>
      <c r="E15" s="7" t="s">
        <v>54</v>
      </c>
      <c r="F15" s="7">
        <v>23000</v>
      </c>
    </row>
    <row r="16" spans="1:6" ht="12.75">
      <c r="A16" s="7"/>
      <c r="B16" s="38"/>
      <c r="C16" s="7"/>
      <c r="D16" s="7"/>
      <c r="E16" s="39" t="s">
        <v>42</v>
      </c>
      <c r="F16" s="39">
        <f>F14+F15</f>
        <v>23100</v>
      </c>
    </row>
    <row r="17" spans="1:6" ht="12.75">
      <c r="A17" s="7">
        <v>3</v>
      </c>
      <c r="B17" s="12" t="s">
        <v>33</v>
      </c>
      <c r="C17" s="20"/>
      <c r="D17" s="7"/>
      <c r="E17" s="7"/>
      <c r="F17" s="7"/>
    </row>
    <row r="18" spans="1:6" ht="12.75">
      <c r="A18" s="7"/>
      <c r="B18" s="12" t="s">
        <v>34</v>
      </c>
      <c r="C18" s="7"/>
      <c r="D18" s="7"/>
      <c r="E18" s="7"/>
      <c r="F18" s="7"/>
    </row>
    <row r="19" spans="1:6" ht="12.75">
      <c r="A19" s="7" t="s">
        <v>101</v>
      </c>
      <c r="B19" s="26" t="s">
        <v>117</v>
      </c>
      <c r="C19" s="26" t="s">
        <v>112</v>
      </c>
      <c r="D19" s="26" t="s">
        <v>118</v>
      </c>
      <c r="E19" s="26" t="s">
        <v>119</v>
      </c>
      <c r="F19" s="26">
        <v>19606</v>
      </c>
    </row>
    <row r="20" spans="1:6" ht="12.75">
      <c r="A20" s="7" t="s">
        <v>102</v>
      </c>
      <c r="B20" s="26" t="s">
        <v>120</v>
      </c>
      <c r="C20" s="26"/>
      <c r="D20" s="26" t="s">
        <v>121</v>
      </c>
      <c r="E20" s="26" t="s">
        <v>122</v>
      </c>
      <c r="F20" s="26">
        <v>525</v>
      </c>
    </row>
    <row r="21" spans="1:6" ht="12.75">
      <c r="A21" s="7" t="s">
        <v>103</v>
      </c>
      <c r="B21" s="7" t="s">
        <v>123</v>
      </c>
      <c r="C21" s="26"/>
      <c r="D21" s="26"/>
      <c r="E21" s="26" t="s">
        <v>60</v>
      </c>
      <c r="F21" s="26">
        <v>6105</v>
      </c>
    </row>
    <row r="22" spans="1:6" ht="12.75">
      <c r="A22" s="7" t="s">
        <v>104</v>
      </c>
      <c r="B22" s="40" t="s">
        <v>124</v>
      </c>
      <c r="C22" s="26"/>
      <c r="D22" s="26"/>
      <c r="E22" s="26"/>
      <c r="F22" s="26"/>
    </row>
    <row r="23" spans="1:6" ht="12.75">
      <c r="A23" s="7" t="s">
        <v>105</v>
      </c>
      <c r="B23" s="24"/>
      <c r="C23" s="7"/>
      <c r="D23" s="7"/>
      <c r="E23" s="39" t="s">
        <v>42</v>
      </c>
      <c r="F23" s="39">
        <f>F19+F20+F21</f>
        <v>26236</v>
      </c>
    </row>
    <row r="24" spans="1:6" ht="12.75">
      <c r="A24" s="7"/>
      <c r="B24" s="24"/>
      <c r="C24" s="7"/>
      <c r="D24" s="7"/>
      <c r="E24" s="7"/>
      <c r="F24" s="7"/>
    </row>
    <row r="25" spans="1:6" ht="12.75">
      <c r="A25" s="7">
        <v>4</v>
      </c>
      <c r="B25" s="54" t="s">
        <v>51</v>
      </c>
      <c r="C25" s="52"/>
      <c r="D25" s="7"/>
      <c r="E25" s="7"/>
      <c r="F25" s="7"/>
    </row>
    <row r="26" spans="1:6" ht="12.75">
      <c r="A26" s="7" t="s">
        <v>106</v>
      </c>
      <c r="B26" s="24"/>
      <c r="C26" s="7"/>
      <c r="D26" s="7"/>
      <c r="E26" s="7"/>
      <c r="F26" s="7"/>
    </row>
    <row r="27" spans="1:6" ht="12.75">
      <c r="A27" s="7"/>
      <c r="B27" s="24"/>
      <c r="C27" s="7"/>
      <c r="D27" s="7"/>
      <c r="E27" s="7"/>
      <c r="F27" s="7"/>
    </row>
    <row r="28" spans="1:6" ht="12.75">
      <c r="A28" s="7" t="s">
        <v>107</v>
      </c>
      <c r="B28" s="51" t="s">
        <v>55</v>
      </c>
      <c r="C28" s="52"/>
      <c r="D28" s="53"/>
      <c r="E28" s="7"/>
      <c r="F28" s="7"/>
    </row>
    <row r="29" spans="1:6" ht="12.75">
      <c r="A29" s="7" t="s">
        <v>108</v>
      </c>
      <c r="B29" s="24" t="s">
        <v>59</v>
      </c>
      <c r="C29" s="7"/>
      <c r="D29" s="7"/>
      <c r="E29" s="7" t="s">
        <v>60</v>
      </c>
      <c r="F29" s="7">
        <v>730</v>
      </c>
    </row>
    <row r="30" spans="1:6" ht="12.75">
      <c r="A30" s="7">
        <v>6</v>
      </c>
      <c r="B30" s="24" t="s">
        <v>61</v>
      </c>
      <c r="C30" s="7"/>
      <c r="D30" s="7"/>
      <c r="E30" s="7" t="s">
        <v>60</v>
      </c>
      <c r="F30" s="7">
        <v>12741</v>
      </c>
    </row>
    <row r="31" spans="1:6" ht="12.75">
      <c r="A31" s="7">
        <v>7</v>
      </c>
      <c r="B31" s="24" t="s">
        <v>62</v>
      </c>
      <c r="C31" s="7"/>
      <c r="D31" s="7"/>
      <c r="E31" s="7" t="s">
        <v>60</v>
      </c>
      <c r="F31" s="7">
        <v>7791</v>
      </c>
    </row>
    <row r="32" spans="1:6" ht="12.75">
      <c r="A32" s="7">
        <v>8</v>
      </c>
      <c r="B32" s="25" t="s">
        <v>56</v>
      </c>
      <c r="C32" s="20"/>
      <c r="D32" s="20"/>
      <c r="E32" s="20"/>
      <c r="F32" s="20">
        <f>F16+F23+F29+F30+F31</f>
        <v>70598</v>
      </c>
    </row>
    <row r="33" spans="1:6" ht="12.75">
      <c r="A33" s="39"/>
      <c r="B33" s="39" t="s">
        <v>125</v>
      </c>
      <c r="C33" s="39"/>
      <c r="D33" s="39"/>
      <c r="E33" s="39"/>
      <c r="F33" s="39">
        <f>F9</f>
        <v>25894</v>
      </c>
    </row>
    <row r="36" spans="2:8" ht="12.75">
      <c r="B36" s="35" t="s">
        <v>63</v>
      </c>
      <c r="H36" s="3"/>
    </row>
    <row r="37" spans="2:8" ht="33.75">
      <c r="B37" s="2" t="s">
        <v>4</v>
      </c>
      <c r="C37" s="44" t="s">
        <v>147</v>
      </c>
      <c r="D37" s="44" t="s">
        <v>148</v>
      </c>
      <c r="E37" s="44" t="s">
        <v>126</v>
      </c>
      <c r="F37" s="44" t="s">
        <v>149</v>
      </c>
      <c r="G37" s="18" t="s">
        <v>150</v>
      </c>
      <c r="H37" s="45"/>
    </row>
    <row r="38" spans="2:8" ht="12.75">
      <c r="B38" s="1" t="s">
        <v>64</v>
      </c>
      <c r="C38" s="1">
        <v>5990</v>
      </c>
      <c r="D38" s="1">
        <v>29565</v>
      </c>
      <c r="E38" s="2">
        <v>25894</v>
      </c>
      <c r="F38" s="1">
        <f>D38-E38</f>
        <v>3671</v>
      </c>
      <c r="G38" s="46">
        <f>F38*0.18</f>
        <v>660.78</v>
      </c>
      <c r="H38" s="3"/>
    </row>
    <row r="39" spans="2:8" ht="12.75">
      <c r="B39" s="1" t="s">
        <v>65</v>
      </c>
      <c r="C39" s="1">
        <v>-38109</v>
      </c>
      <c r="D39" s="1">
        <v>87259</v>
      </c>
      <c r="E39" s="41">
        <v>70598</v>
      </c>
      <c r="F39" s="1">
        <f>D39-E39</f>
        <v>16661</v>
      </c>
      <c r="G39" s="46">
        <f>F39*0.18</f>
        <v>2998.98</v>
      </c>
      <c r="H39" s="3"/>
    </row>
    <row r="40" spans="2:8" ht="12.75">
      <c r="B40" s="1"/>
      <c r="C40" s="1"/>
      <c r="D40" s="1"/>
      <c r="E40" s="1"/>
      <c r="F40" s="1"/>
      <c r="G40" s="1"/>
      <c r="H40" s="3"/>
    </row>
    <row r="41" spans="2:8" ht="12.75">
      <c r="B41" s="1"/>
      <c r="C41" s="1"/>
      <c r="D41" s="1"/>
      <c r="E41" s="1"/>
      <c r="F41" s="1"/>
      <c r="G41" s="1"/>
      <c r="H41" s="3"/>
    </row>
    <row r="42" spans="2:8" ht="12.75">
      <c r="B42" s="3"/>
      <c r="C42" s="3"/>
      <c r="D42" s="3"/>
      <c r="E42" s="3"/>
      <c r="F42" s="3"/>
      <c r="G42" s="3"/>
      <c r="H42" s="3"/>
    </row>
    <row r="43" spans="2:8" ht="12.75">
      <c r="B43" s="3" t="s">
        <v>127</v>
      </c>
      <c r="C43" s="3"/>
      <c r="D43" s="3"/>
      <c r="E43" s="3"/>
      <c r="F43" s="3"/>
      <c r="G43" s="3"/>
      <c r="H43" s="3"/>
    </row>
    <row r="44" spans="2:8" ht="12.75">
      <c r="B44" s="3"/>
      <c r="C44" s="3"/>
      <c r="D44" s="3"/>
      <c r="E44" s="3"/>
      <c r="F44" s="3"/>
      <c r="G44" s="3"/>
      <c r="H44" s="3"/>
    </row>
    <row r="45" spans="2:7" ht="67.5">
      <c r="B45" s="2" t="s">
        <v>4</v>
      </c>
      <c r="C45" s="44" t="s">
        <v>151</v>
      </c>
      <c r="D45" s="18" t="s">
        <v>152</v>
      </c>
      <c r="E45" s="44" t="s">
        <v>153</v>
      </c>
      <c r="F45" s="3"/>
      <c r="G45" s="3"/>
    </row>
    <row r="46" spans="2:7" ht="12.75">
      <c r="B46" s="1"/>
      <c r="C46" s="1"/>
      <c r="D46" s="1"/>
      <c r="E46" s="2"/>
      <c r="F46" s="3"/>
      <c r="G46" s="3"/>
    </row>
    <row r="47" spans="2:7" ht="12.75">
      <c r="B47" s="1" t="s">
        <v>64</v>
      </c>
      <c r="C47" s="46">
        <f>C38+D38-E38-G38</f>
        <v>9000.22</v>
      </c>
      <c r="D47" s="1"/>
      <c r="E47" s="2"/>
      <c r="F47" s="3"/>
      <c r="G47" s="3"/>
    </row>
    <row r="48" spans="2:7" ht="12.75">
      <c r="B48" s="1" t="s">
        <v>65</v>
      </c>
      <c r="C48" s="46">
        <f>C39+D39-E39-G39</f>
        <v>-24446.98</v>
      </c>
      <c r="D48" s="1">
        <v>75577</v>
      </c>
      <c r="E48" s="46">
        <f>D48/2+C49</f>
        <v>22341.739999999998</v>
      </c>
      <c r="F48" s="3"/>
      <c r="G48" s="3"/>
    </row>
    <row r="49" spans="2:7" ht="12.75">
      <c r="B49" s="1" t="s">
        <v>154</v>
      </c>
      <c r="C49" s="46">
        <f>SUM(C47:C48)</f>
        <v>-15446.76</v>
      </c>
      <c r="D49" s="1"/>
      <c r="E49" s="1"/>
      <c r="F49" s="3"/>
      <c r="G49" s="3"/>
    </row>
    <row r="50" spans="2:7" ht="12.75">
      <c r="B50" s="1"/>
      <c r="C50" s="1"/>
      <c r="D50" s="1"/>
      <c r="E50" s="1"/>
      <c r="F50" s="3"/>
      <c r="G50" s="3"/>
    </row>
    <row r="51" spans="2:7" ht="12.75">
      <c r="B51" s="1"/>
      <c r="C51" s="1"/>
      <c r="D51" s="1"/>
      <c r="E51" s="1"/>
      <c r="F51" s="3"/>
      <c r="G51" s="3"/>
    </row>
    <row r="52" spans="6:7" ht="12.75">
      <c r="F52" s="3"/>
      <c r="G52" s="3"/>
    </row>
    <row r="53" ht="12.75">
      <c r="D53" t="s">
        <v>155</v>
      </c>
    </row>
  </sheetData>
  <mergeCells count="2">
    <mergeCell ref="B28:D28"/>
    <mergeCell ref="B25:C25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2015-03-16T05:24:57Z</cp:lastPrinted>
  <dcterms:created xsi:type="dcterms:W3CDTF">2012-06-22T07:33:11Z</dcterms:created>
  <dcterms:modified xsi:type="dcterms:W3CDTF">2015-03-20T05:56:46Z</dcterms:modified>
  <cp:category/>
  <cp:version/>
  <cp:contentType/>
  <cp:contentStatus/>
</cp:coreProperties>
</file>