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<sst xmlns="http://schemas.openxmlformats.org/spreadsheetml/2006/main" count="215" uniqueCount="168">
  <si>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</si>
  <si>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</si>
  <si>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</si>
  <si>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</si>
  <si>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</si>
  <si>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</si>
  <si>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</si>
  <si>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</si>
  <si>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</si>
  <si>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</si>
  <si>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</si>
  <si>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</si>
  <si>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</si>
  <si>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</si>
  <si>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</si>
  <si>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</si>
  <si>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</si>
  <si>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</si>
  <si>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</si>
  <si>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</si>
  <si>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</si>
  <si>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</si>
  <si>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</si>
  <si>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</si>
  <si>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</si>
  <si>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</si>
  <si>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</si>
  <si>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</si>
  <si>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</si>
  <si>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</si>
  <si>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</si>
  <si>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Содержание  узла  учёта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</si>
  <si>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</si>
  <si>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</si>
  <si>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</si>
  <si>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</si>
  <si>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</si>
  <si>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</si>
  <si>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</si>
  <si>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нет</t>
  </si>
  <si>
    <t>Ремонт  и содержание конструктивных элементов</t>
  </si>
  <si>
    <t>итого:</t>
  </si>
  <si>
    <t>ремонт</t>
  </si>
  <si>
    <t>по сост  на 01.01.2013г</t>
  </si>
  <si>
    <t>июль</t>
  </si>
  <si>
    <t>ПОДГОРНАЯ</t>
  </si>
  <si>
    <t>Ремонт по заявкам</t>
  </si>
  <si>
    <t>январь</t>
  </si>
  <si>
    <t>1В</t>
  </si>
  <si>
    <t>66:44:0102010:101</t>
  </si>
  <si>
    <t>Ремонт отмостки</t>
  </si>
  <si>
    <t>Благоустройство и обеспечение санитарного состояния жилых  зданий и придомовых территорий</t>
  </si>
  <si>
    <t xml:space="preserve">ул  Подгорная  1в </t>
  </si>
  <si>
    <t>Место работ</t>
  </si>
  <si>
    <t>сумма руб</t>
  </si>
  <si>
    <t>июнь</t>
  </si>
  <si>
    <t>под.2</t>
  </si>
  <si>
    <t>март</t>
  </si>
  <si>
    <t>итого  по ст.Содерж.дома</t>
  </si>
  <si>
    <t>№пп</t>
  </si>
  <si>
    <t xml:space="preserve"> Выполнение  работ  по  статье  "Содержание дома"</t>
  </si>
  <si>
    <t>12 месяцев</t>
  </si>
  <si>
    <t>Услуги паспортного стола</t>
  </si>
  <si>
    <t>Управление  домом</t>
  </si>
  <si>
    <t>Услуги по начислению и сбору платежей</t>
  </si>
  <si>
    <t xml:space="preserve">Сводный отчёт  по  статьям </t>
  </si>
  <si>
    <t>Капитальный  ремонт</t>
  </si>
  <si>
    <t>Содержание  дома</t>
  </si>
  <si>
    <t xml:space="preserve">            Отчёт  о  выполненных  работах  по  статьям </t>
  </si>
  <si>
    <t>"капитальный  ремонт"    и  "содержание   дома"</t>
  </si>
  <si>
    <t>исправное</t>
  </si>
  <si>
    <t xml:space="preserve">Фундаменты </t>
  </si>
  <si>
    <t>удов.</t>
  </si>
  <si>
    <t xml:space="preserve">Цоколь </t>
  </si>
  <si>
    <t>Отслоение штукатурки</t>
  </si>
  <si>
    <t xml:space="preserve">Стены </t>
  </si>
  <si>
    <t xml:space="preserve">Фасад </t>
  </si>
  <si>
    <t xml:space="preserve">Крыша </t>
  </si>
  <si>
    <t xml:space="preserve">Перекрытие </t>
  </si>
  <si>
    <t>Полы в МОП</t>
  </si>
  <si>
    <t>выбоины</t>
  </si>
  <si>
    <t>Окна в МОП</t>
  </si>
  <si>
    <t>Двери в МОП</t>
  </si>
  <si>
    <t>Лестничные марши</t>
  </si>
  <si>
    <t xml:space="preserve">Подъезды </t>
  </si>
  <si>
    <t>Загрязнение оштука-й поверхности</t>
  </si>
  <si>
    <t>Предыдущий ремонт выполнялся в 2009г..</t>
  </si>
  <si>
    <t>Благоустройство</t>
  </si>
  <si>
    <t xml:space="preserve">Крыльца </t>
  </si>
  <si>
    <t>Вход в подвал</t>
  </si>
  <si>
    <t>Подвал</t>
  </si>
  <si>
    <t>удов</t>
  </si>
  <si>
    <t>Водопровод</t>
  </si>
  <si>
    <t>Канализация</t>
  </si>
  <si>
    <t>Отопление</t>
  </si>
  <si>
    <t>Эл. оборудование</t>
  </si>
  <si>
    <t>Ограниченно - работоспособное</t>
  </si>
  <si>
    <t>Текущий ремонт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</si>
  <si>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</si>
  <si>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</si>
  <si>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</si>
  <si>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</si>
  <si>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</si>
  <si>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</si>
  <si>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</si>
  <si>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</si>
  <si>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</si>
  <si>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</si>
  <si>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4.1.</t>
  </si>
  <si>
    <t>4.2.</t>
  </si>
  <si>
    <t>5.1.</t>
  </si>
  <si>
    <t>5.2.</t>
  </si>
  <si>
    <t>за 2014 год</t>
  </si>
  <si>
    <t>2014 год</t>
  </si>
  <si>
    <t>выполнено 2014 г.</t>
  </si>
  <si>
    <t>Ориентировочный  расчёт  сумм  на  ремонтные  работы  по статьям  на 2015 г.</t>
  </si>
  <si>
    <t>ремонт крыши, остекление слух.окон</t>
  </si>
  <si>
    <t>открытие подвальных окон</t>
  </si>
  <si>
    <t>май</t>
  </si>
  <si>
    <t>ремонт кровли</t>
  </si>
  <si>
    <t>1,5м2</t>
  </si>
  <si>
    <t>кв.10,15</t>
  </si>
  <si>
    <t>устройство турникета,чистка вентиляции кв.20</t>
  </si>
  <si>
    <t>уст-ка метал.двери</t>
  </si>
  <si>
    <t>Страж</t>
  </si>
  <si>
    <t>август</t>
  </si>
  <si>
    <t>утепление подвальных окон,ремонт вх.двери</t>
  </si>
  <si>
    <t>ноябрь</t>
  </si>
  <si>
    <t>закрытие подвальных окон</t>
  </si>
  <si>
    <t>смена канализации</t>
  </si>
  <si>
    <t>11м</t>
  </si>
  <si>
    <t>кв.4,8,12</t>
  </si>
  <si>
    <t>11,5м</t>
  </si>
  <si>
    <t>кв.16,20,24</t>
  </si>
  <si>
    <t>Содержание  аварийно-диспетчерской службы,</t>
  </si>
  <si>
    <t xml:space="preserve">выполнение заявок и ППР </t>
  </si>
  <si>
    <t>заполнение песочниц</t>
  </si>
  <si>
    <t>0,3м3</t>
  </si>
  <si>
    <t>вывоз мусора после субботника</t>
  </si>
  <si>
    <t>диспетчеризация СКУ ТЭ</t>
  </si>
  <si>
    <t>вып.компл.раб по т/э СКУ ТЭ и ВП</t>
  </si>
  <si>
    <t>март-дек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</si>
  <si>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</si>
  <si>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</si>
  <si>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</si>
  <si>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</si>
  <si>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</si>
  <si>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бетонные ленточные</t>
  </si>
  <si>
    <t>оштукатуренный</t>
  </si>
  <si>
    <t>кирпичные</t>
  </si>
  <si>
    <t>неорганизованный водосток</t>
  </si>
  <si>
    <t>шиферная</t>
  </si>
  <si>
    <t>ж.бетонные плиты</t>
  </si>
  <si>
    <t>бетонные</t>
  </si>
  <si>
    <t>переплеты деревянные</t>
  </si>
  <si>
    <t>1п.металлические,2п.деревянные</t>
  </si>
  <si>
    <t>стены оштукатуренные</t>
  </si>
  <si>
    <t>асфальт</t>
  </si>
  <si>
    <t>из подъезда</t>
  </si>
  <si>
    <t>итого по ст.кап.ремонт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</si>
  <si>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</si>
  <si>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</si>
  <si>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</si>
  <si>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</si>
  <si>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</si>
  <si>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</si>
  <si>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</si>
  <si>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>СО-12-02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</si>
</sst>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" xfId="0" applyFill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5" fillId="0" borderId="5" xfId="0" applyFont="1" applyBorder="1" applyAlignment="1">
      <alignment vertical="justify"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5" xfId="0" applyFont="1" applyFill="1" applyBorder="1" applyAlignment="1">
      <alignment vertical="justify" wrapText="1"/>
    </xf>
    <xf numFmtId="0" fontId="0" fillId="0" borderId="5" xfId="0" applyFill="1" applyBorder="1" applyAlignment="1">
      <alignment wrapText="1"/>
    </xf>
    <xf numFmtId="0" fontId="0" fillId="0" borderId="3" xfId="0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="115" zoomScaleNormal="115" workbookViewId="0" topLeftCell="A1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112</v>
      </c>
    </row>
    <row r="4" spans="1:4" ht="12.75">
      <c r="A4" s="4" t="s">
        <v>24</v>
      </c>
      <c r="B4" t="s">
        <v>0</v>
      </c>
      <c r="C4" s="11" t="s">
        <v>45</v>
      </c>
      <c r="D4" s="11" t="s">
        <v>48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167</v>
      </c>
      <c r="D7" s="2"/>
      <c r="E7" s="3"/>
    </row>
    <row r="8" spans="1:5" ht="12.75">
      <c r="A8" s="1">
        <v>2</v>
      </c>
      <c r="B8" s="1" t="s">
        <v>2</v>
      </c>
      <c r="C8" s="9">
        <v>1986</v>
      </c>
      <c r="D8" s="2"/>
      <c r="E8" s="3"/>
    </row>
    <row r="9" spans="1:5" ht="12.75">
      <c r="A9" s="1">
        <v>3</v>
      </c>
      <c r="B9" s="1" t="s">
        <v>3</v>
      </c>
      <c r="C9" s="10">
        <v>0.05</v>
      </c>
      <c r="D9" s="2"/>
      <c r="E9" s="3"/>
    </row>
    <row r="10" spans="1:5" ht="12.75">
      <c r="A10" s="1"/>
      <c r="B10" s="1" t="s">
        <v>43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3</v>
      </c>
      <c r="D11" s="2"/>
      <c r="E11" s="3"/>
    </row>
    <row r="12" spans="1:5" ht="12.75">
      <c r="A12" s="1">
        <v>5</v>
      </c>
      <c r="B12" s="1" t="s">
        <v>6</v>
      </c>
      <c r="C12" s="9">
        <v>2</v>
      </c>
      <c r="D12" s="2"/>
      <c r="E12" s="3"/>
    </row>
    <row r="13" spans="1:5" ht="12.75">
      <c r="A13" s="1">
        <v>6</v>
      </c>
      <c r="B13" s="1" t="s">
        <v>17</v>
      </c>
      <c r="C13" s="9">
        <v>24</v>
      </c>
      <c r="D13" s="2"/>
      <c r="E13" s="3"/>
    </row>
    <row r="14" spans="1:5" ht="12.75">
      <c r="A14" s="1">
        <v>7</v>
      </c>
      <c r="B14" s="1" t="s">
        <v>7</v>
      </c>
      <c r="C14" s="9">
        <v>4642</v>
      </c>
      <c r="D14" s="2" t="s">
        <v>34</v>
      </c>
      <c r="E14" s="3"/>
    </row>
    <row r="15" spans="1:5" ht="12.75">
      <c r="A15" s="1">
        <v>8</v>
      </c>
      <c r="B15" s="1" t="s">
        <v>8</v>
      </c>
      <c r="C15" s="9">
        <v>1261.4</v>
      </c>
      <c r="D15" s="2" t="s">
        <v>35</v>
      </c>
      <c r="E15" s="3"/>
    </row>
    <row r="16" spans="1:5" ht="12.75">
      <c r="A16" s="1">
        <v>9</v>
      </c>
      <c r="B16" s="1" t="s">
        <v>9</v>
      </c>
      <c r="C16" s="9">
        <v>1163.3</v>
      </c>
      <c r="D16" s="2" t="s">
        <v>35</v>
      </c>
      <c r="E16" s="3"/>
    </row>
    <row r="17" spans="1:5" ht="12.75">
      <c r="A17" s="1">
        <v>10</v>
      </c>
      <c r="B17" s="1" t="s">
        <v>19</v>
      </c>
      <c r="C17" s="9">
        <v>1082.3</v>
      </c>
      <c r="D17" s="2" t="s">
        <v>35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 t="s">
        <v>39</v>
      </c>
      <c r="D19" s="2" t="s">
        <v>36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439.6</v>
      </c>
      <c r="D21" s="2"/>
      <c r="E21" s="3"/>
    </row>
    <row r="22" spans="1:5" ht="12.75">
      <c r="A22" s="1"/>
      <c r="B22" s="1" t="s">
        <v>13</v>
      </c>
      <c r="C22" s="9">
        <v>439</v>
      </c>
      <c r="D22" s="2" t="s">
        <v>35</v>
      </c>
      <c r="E22" s="3"/>
    </row>
    <row r="23" spans="1:5" ht="12.75">
      <c r="A23" s="1"/>
      <c r="B23" s="1" t="s">
        <v>14</v>
      </c>
      <c r="C23" s="13">
        <v>98.1</v>
      </c>
      <c r="D23" s="2" t="s">
        <v>35</v>
      </c>
      <c r="E23" s="3"/>
    </row>
    <row r="24" spans="1:5" ht="12.75">
      <c r="A24" s="1">
        <v>13</v>
      </c>
      <c r="B24" s="1" t="s">
        <v>15</v>
      </c>
      <c r="C24" s="13">
        <v>1856</v>
      </c>
      <c r="D24" s="2" t="s">
        <v>35</v>
      </c>
      <c r="E24" s="3"/>
    </row>
    <row r="25" spans="1:5" ht="15.75" customHeight="1">
      <c r="A25" s="1">
        <v>14</v>
      </c>
      <c r="B25" s="1" t="s">
        <v>16</v>
      </c>
      <c r="C25" s="15" t="s">
        <v>49</v>
      </c>
      <c r="D25" s="2"/>
      <c r="E25" s="3"/>
    </row>
    <row r="26" spans="1:5" ht="12.75">
      <c r="A26" s="1">
        <v>15</v>
      </c>
      <c r="B26" s="1" t="s">
        <v>37</v>
      </c>
      <c r="C26" s="14">
        <v>41022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0">
      <selection activeCell="C21" sqref="C21"/>
    </sheetView>
  </sheetViews>
  <sheetFormatPr defaultColWidth="9.00390625" defaultRowHeight="12.75"/>
  <cols>
    <col min="1" max="1" width="5.25390625" style="0" customWidth="1"/>
    <col min="2" max="3" width="28.25390625" style="0" customWidth="1"/>
    <col min="4" max="4" width="24.875" style="0" customWidth="1"/>
    <col min="5" max="5" width="23.25390625" style="0" customWidth="1"/>
    <col min="6" max="6" width="29.00390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63.75" customHeight="1" thickBot="1">
      <c r="A4" s="42" t="s">
        <v>142</v>
      </c>
      <c r="B4" s="42" t="s">
        <v>143</v>
      </c>
      <c r="C4" s="42" t="s">
        <v>144</v>
      </c>
      <c r="D4" s="42" t="s">
        <v>145</v>
      </c>
      <c r="E4" s="43" t="s">
        <v>146</v>
      </c>
    </row>
    <row r="5" spans="1:5" ht="16.5" customHeight="1" thickBot="1">
      <c r="A5" s="35">
        <v>1</v>
      </c>
      <c r="B5" s="36" t="s">
        <v>71</v>
      </c>
      <c r="C5" s="36" t="s">
        <v>147</v>
      </c>
      <c r="D5" s="44" t="s">
        <v>72</v>
      </c>
      <c r="E5" s="44" t="s">
        <v>50</v>
      </c>
    </row>
    <row r="6" spans="1:5" ht="15" customHeight="1" thickBot="1">
      <c r="A6" s="35">
        <v>2</v>
      </c>
      <c r="B6" s="36" t="s">
        <v>73</v>
      </c>
      <c r="C6" s="36" t="s">
        <v>148</v>
      </c>
      <c r="D6" s="36" t="s">
        <v>74</v>
      </c>
      <c r="E6" s="36" t="s">
        <v>42</v>
      </c>
    </row>
    <row r="7" spans="1:5" ht="16.5" thickBot="1">
      <c r="A7" s="35">
        <v>3</v>
      </c>
      <c r="B7" s="36" t="s">
        <v>75</v>
      </c>
      <c r="C7" s="36" t="s">
        <v>149</v>
      </c>
      <c r="D7" s="36" t="s">
        <v>72</v>
      </c>
      <c r="E7" s="36"/>
    </row>
    <row r="8" spans="1:5" ht="16.5" thickBot="1">
      <c r="A8" s="35">
        <v>4</v>
      </c>
      <c r="B8" s="36" t="s">
        <v>76</v>
      </c>
      <c r="C8" s="36"/>
      <c r="D8" s="36" t="s">
        <v>72</v>
      </c>
      <c r="E8" s="36"/>
    </row>
    <row r="9" spans="1:5" ht="32.25" thickBot="1">
      <c r="A9" s="35">
        <v>5</v>
      </c>
      <c r="B9" s="36" t="s">
        <v>38</v>
      </c>
      <c r="C9" s="36" t="s">
        <v>150</v>
      </c>
      <c r="D9" s="36" t="s">
        <v>72</v>
      </c>
      <c r="E9" s="36"/>
    </row>
    <row r="10" spans="1:5" ht="15.75" customHeight="1" thickBot="1">
      <c r="A10" s="35">
        <v>6</v>
      </c>
      <c r="B10" s="36" t="s">
        <v>77</v>
      </c>
      <c r="C10" s="36" t="s">
        <v>151</v>
      </c>
      <c r="D10" s="36" t="s">
        <v>72</v>
      </c>
      <c r="E10" s="36" t="s">
        <v>46</v>
      </c>
    </row>
    <row r="11" spans="1:5" ht="16.5" thickBot="1">
      <c r="A11" s="35">
        <v>7</v>
      </c>
      <c r="B11" s="36" t="s">
        <v>78</v>
      </c>
      <c r="C11" s="36" t="s">
        <v>152</v>
      </c>
      <c r="D11" s="36" t="s">
        <v>72</v>
      </c>
      <c r="E11" s="36"/>
    </row>
    <row r="12" spans="1:5" ht="16.5" thickBot="1">
      <c r="A12" s="35">
        <v>8</v>
      </c>
      <c r="B12" s="36" t="s">
        <v>79</v>
      </c>
      <c r="C12" s="36" t="s">
        <v>153</v>
      </c>
      <c r="D12" s="36" t="s">
        <v>80</v>
      </c>
      <c r="E12" s="36"/>
    </row>
    <row r="13" spans="1:5" ht="16.5" thickBot="1">
      <c r="A13" s="35">
        <v>9</v>
      </c>
      <c r="B13" s="36" t="s">
        <v>81</v>
      </c>
      <c r="C13" s="36" t="s">
        <v>154</v>
      </c>
      <c r="D13" s="36" t="s">
        <v>72</v>
      </c>
      <c r="E13" s="36"/>
    </row>
    <row r="14" spans="1:5" ht="32.25" thickBot="1">
      <c r="A14" s="35">
        <v>10</v>
      </c>
      <c r="B14" s="36" t="s">
        <v>82</v>
      </c>
      <c r="C14" s="36" t="s">
        <v>155</v>
      </c>
      <c r="D14" s="36" t="s">
        <v>72</v>
      </c>
      <c r="E14" s="36"/>
    </row>
    <row r="15" spans="1:5" ht="16.5" thickBot="1">
      <c r="A15" s="35">
        <v>11</v>
      </c>
      <c r="B15" s="36" t="s">
        <v>83</v>
      </c>
      <c r="C15" s="36" t="s">
        <v>153</v>
      </c>
      <c r="D15" s="36" t="s">
        <v>72</v>
      </c>
      <c r="E15" s="36"/>
    </row>
    <row r="16" spans="1:5" ht="29.25" customHeight="1" thickBot="1">
      <c r="A16" s="35">
        <v>12</v>
      </c>
      <c r="B16" s="36" t="s">
        <v>84</v>
      </c>
      <c r="C16" s="36" t="s">
        <v>156</v>
      </c>
      <c r="D16" s="36" t="s">
        <v>85</v>
      </c>
      <c r="E16" s="36" t="s">
        <v>86</v>
      </c>
    </row>
    <row r="17" spans="1:5" ht="16.5" thickBot="1">
      <c r="A17" s="35">
        <v>13</v>
      </c>
      <c r="B17" s="36" t="s">
        <v>87</v>
      </c>
      <c r="C17" s="36" t="s">
        <v>157</v>
      </c>
      <c r="D17" s="36" t="s">
        <v>72</v>
      </c>
      <c r="E17" s="36"/>
    </row>
    <row r="18" spans="1:5" ht="16.5" thickBot="1">
      <c r="A18" s="35">
        <v>14</v>
      </c>
      <c r="B18" s="36" t="s">
        <v>88</v>
      </c>
      <c r="C18" s="36" t="s">
        <v>153</v>
      </c>
      <c r="D18" s="36" t="s">
        <v>72</v>
      </c>
      <c r="E18" s="36"/>
    </row>
    <row r="19" spans="1:5" ht="16.5" thickBot="1">
      <c r="A19" s="35">
        <v>15</v>
      </c>
      <c r="B19" s="36" t="s">
        <v>89</v>
      </c>
      <c r="C19" s="36" t="s">
        <v>158</v>
      </c>
      <c r="D19" s="36" t="s">
        <v>72</v>
      </c>
      <c r="E19" s="36"/>
    </row>
    <row r="20" spans="1:5" ht="16.5" thickBot="1">
      <c r="A20" s="35">
        <v>16</v>
      </c>
      <c r="B20" s="36" t="s">
        <v>90</v>
      </c>
      <c r="C20" s="36"/>
      <c r="D20" s="36" t="s">
        <v>91</v>
      </c>
      <c r="E20" s="36" t="s">
        <v>91</v>
      </c>
    </row>
    <row r="21" spans="1:5" ht="16.5" thickBot="1">
      <c r="A21" s="35">
        <v>17</v>
      </c>
      <c r="B21" s="36" t="s">
        <v>92</v>
      </c>
      <c r="C21" s="36"/>
      <c r="D21" s="36" t="s">
        <v>70</v>
      </c>
      <c r="E21" s="36" t="s">
        <v>70</v>
      </c>
    </row>
    <row r="22" spans="1:5" ht="16.5" thickBot="1">
      <c r="A22" s="35">
        <v>18</v>
      </c>
      <c r="B22" s="36" t="s">
        <v>93</v>
      </c>
      <c r="C22" s="36"/>
      <c r="D22" s="36" t="s">
        <v>70</v>
      </c>
      <c r="E22" s="36" t="s">
        <v>70</v>
      </c>
    </row>
    <row r="23" spans="1:5" ht="16.5" thickBot="1">
      <c r="A23" s="35">
        <v>19</v>
      </c>
      <c r="B23" s="36" t="s">
        <v>94</v>
      </c>
      <c r="C23" s="36"/>
      <c r="D23" s="36" t="s">
        <v>70</v>
      </c>
      <c r="E23" s="36" t="s">
        <v>70</v>
      </c>
    </row>
    <row r="24" spans="1:5" ht="28.5" customHeight="1" thickBot="1">
      <c r="A24" s="35">
        <v>20</v>
      </c>
      <c r="B24" s="36" t="s">
        <v>95</v>
      </c>
      <c r="C24" s="36"/>
      <c r="D24" s="36" t="s">
        <v>96</v>
      </c>
      <c r="E24" s="36" t="s">
        <v>97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130" zoomScaleNormal="130" workbookViewId="0" topLeftCell="A43">
      <selection activeCell="A44" sqref="A44:IV44"/>
    </sheetView>
  </sheetViews>
  <sheetFormatPr defaultColWidth="9.00390625" defaultRowHeight="12.75"/>
  <cols>
    <col min="1" max="1" width="5.00390625" style="0" customWidth="1"/>
    <col min="2" max="2" width="33.375" style="0" customWidth="1"/>
    <col min="3" max="3" width="9.875" style="0" customWidth="1"/>
    <col min="5" max="5" width="10.375" style="0" customWidth="1"/>
  </cols>
  <sheetData>
    <row r="1" ht="12.75">
      <c r="B1" s="12" t="s">
        <v>68</v>
      </c>
    </row>
    <row r="2" spans="2:4" ht="15.75">
      <c r="B2" s="33" t="s">
        <v>69</v>
      </c>
      <c r="C2" s="34"/>
      <c r="D2" s="34"/>
    </row>
    <row r="3" ht="12.75">
      <c r="B3" s="12"/>
    </row>
    <row r="4" spans="2:3" ht="12.75">
      <c r="B4" s="4" t="s">
        <v>52</v>
      </c>
      <c r="C4" s="8" t="s">
        <v>113</v>
      </c>
    </row>
    <row r="5" spans="1:5" ht="12.75">
      <c r="A5" s="5"/>
      <c r="C5" s="5"/>
      <c r="D5" s="5"/>
      <c r="E5" s="5"/>
    </row>
    <row r="6" spans="1:5" ht="12.75">
      <c r="A6" s="5"/>
      <c r="B6" s="12" t="s">
        <v>30</v>
      </c>
      <c r="C6" s="5"/>
      <c r="D6" s="5"/>
      <c r="E6" s="5"/>
    </row>
    <row r="7" spans="1:6" ht="22.5">
      <c r="A7" s="7" t="s">
        <v>59</v>
      </c>
      <c r="B7" s="21" t="s">
        <v>27</v>
      </c>
      <c r="C7" s="16" t="s">
        <v>28</v>
      </c>
      <c r="D7" s="16" t="s">
        <v>53</v>
      </c>
      <c r="E7" s="6" t="s">
        <v>29</v>
      </c>
      <c r="F7" s="16" t="s">
        <v>54</v>
      </c>
    </row>
    <row r="8" spans="1:6" ht="12.75">
      <c r="A8" s="7"/>
      <c r="B8" s="41"/>
      <c r="C8" s="17"/>
      <c r="D8" s="6"/>
      <c r="E8" s="6"/>
      <c r="F8" s="6"/>
    </row>
    <row r="9" spans="1:6" ht="12.75">
      <c r="A9" s="7"/>
      <c r="B9" s="22"/>
      <c r="C9" s="17"/>
      <c r="D9" s="6"/>
      <c r="E9" s="6" t="s">
        <v>41</v>
      </c>
      <c r="F9" s="17">
        <f>SUM(F8:F8)</f>
        <v>0</v>
      </c>
    </row>
    <row r="10" spans="1:6" ht="12.75">
      <c r="A10" s="25"/>
      <c r="B10" s="27"/>
      <c r="C10" s="26"/>
      <c r="D10" s="26"/>
      <c r="E10" s="26"/>
      <c r="F10" s="26"/>
    </row>
    <row r="11" spans="1:6" ht="12.75">
      <c r="A11" s="25"/>
      <c r="B11" s="12" t="s">
        <v>60</v>
      </c>
      <c r="C11" s="26"/>
      <c r="D11" s="26"/>
      <c r="E11" s="26"/>
      <c r="F11" s="26"/>
    </row>
    <row r="12" spans="1:6" ht="12.75">
      <c r="A12" s="28"/>
      <c r="B12" s="29"/>
      <c r="C12" s="30"/>
      <c r="D12" s="30"/>
      <c r="E12" s="30"/>
      <c r="F12" s="30"/>
    </row>
    <row r="13" spans="1:6" ht="22.5">
      <c r="A13" s="7" t="s">
        <v>59</v>
      </c>
      <c r="B13" s="21" t="s">
        <v>27</v>
      </c>
      <c r="C13" s="16" t="s">
        <v>28</v>
      </c>
      <c r="D13" s="16" t="s">
        <v>53</v>
      </c>
      <c r="E13" s="6" t="s">
        <v>29</v>
      </c>
      <c r="F13" s="16" t="s">
        <v>54</v>
      </c>
    </row>
    <row r="14" spans="1:6" ht="12.75">
      <c r="A14" s="7">
        <v>2</v>
      </c>
      <c r="B14" s="23" t="s">
        <v>40</v>
      </c>
      <c r="C14" s="6"/>
      <c r="D14" s="7"/>
      <c r="E14" s="7"/>
      <c r="F14" s="7"/>
    </row>
    <row r="15" spans="1:6" ht="12.75">
      <c r="A15" s="7" t="s">
        <v>98</v>
      </c>
      <c r="B15" s="18" t="s">
        <v>116</v>
      </c>
      <c r="C15" s="18"/>
      <c r="D15" s="18"/>
      <c r="E15" s="18" t="s">
        <v>47</v>
      </c>
      <c r="F15" s="18">
        <v>5556</v>
      </c>
    </row>
    <row r="16" spans="1:6" ht="12.75">
      <c r="A16" s="7" t="s">
        <v>99</v>
      </c>
      <c r="B16" s="18" t="s">
        <v>117</v>
      </c>
      <c r="C16" s="18"/>
      <c r="D16" s="18"/>
      <c r="E16" s="18" t="s">
        <v>118</v>
      </c>
      <c r="F16" s="18">
        <v>145</v>
      </c>
    </row>
    <row r="17" spans="1:6" ht="12.75">
      <c r="A17" s="7" t="s">
        <v>100</v>
      </c>
      <c r="B17" s="18" t="s">
        <v>119</v>
      </c>
      <c r="C17" s="18" t="s">
        <v>120</v>
      </c>
      <c r="D17" s="18" t="s">
        <v>121</v>
      </c>
      <c r="E17" s="18" t="s">
        <v>55</v>
      </c>
      <c r="F17" s="18">
        <v>3667</v>
      </c>
    </row>
    <row r="18" spans="1:6" ht="12.75">
      <c r="A18" s="7" t="s">
        <v>101</v>
      </c>
      <c r="B18" s="18" t="s">
        <v>122</v>
      </c>
      <c r="C18" s="18"/>
      <c r="D18" s="18"/>
      <c r="E18" s="18" t="s">
        <v>44</v>
      </c>
      <c r="F18" s="18">
        <v>18346</v>
      </c>
    </row>
    <row r="19" spans="1:6" ht="12.75">
      <c r="A19" s="7" t="s">
        <v>102</v>
      </c>
      <c r="B19" s="18" t="s">
        <v>123</v>
      </c>
      <c r="C19" s="18" t="s">
        <v>124</v>
      </c>
      <c r="D19" s="18"/>
      <c r="E19" s="18" t="s">
        <v>125</v>
      </c>
      <c r="F19" s="18">
        <v>25000</v>
      </c>
    </row>
    <row r="20" spans="1:6" ht="12.75">
      <c r="A20" s="7"/>
      <c r="B20" s="18" t="s">
        <v>126</v>
      </c>
      <c r="C20" s="18"/>
      <c r="D20" s="18" t="s">
        <v>56</v>
      </c>
      <c r="E20" s="18" t="s">
        <v>127</v>
      </c>
      <c r="F20" s="18">
        <v>1587</v>
      </c>
    </row>
    <row r="21" spans="1:6" ht="12.75">
      <c r="A21" s="7"/>
      <c r="B21" s="18" t="s">
        <v>128</v>
      </c>
      <c r="C21" s="18"/>
      <c r="D21" s="18"/>
      <c r="E21" s="18" t="s">
        <v>127</v>
      </c>
      <c r="F21" s="18">
        <v>497</v>
      </c>
    </row>
    <row r="22" spans="1:6" ht="12.75">
      <c r="A22" s="7"/>
      <c r="B22" s="24"/>
      <c r="C22" s="7"/>
      <c r="D22" s="7"/>
      <c r="E22" s="19" t="s">
        <v>41</v>
      </c>
      <c r="F22" s="19">
        <f>F15+F16+F17+F18+F19+F20+F21</f>
        <v>54798</v>
      </c>
    </row>
    <row r="23" spans="1:6" ht="12.75">
      <c r="A23" s="7">
        <v>3</v>
      </c>
      <c r="B23" s="12" t="s">
        <v>32</v>
      </c>
      <c r="C23" s="19"/>
      <c r="D23" s="7"/>
      <c r="E23" s="7"/>
      <c r="F23" s="7"/>
    </row>
    <row r="24" spans="1:6" ht="12.75">
      <c r="A24" s="7"/>
      <c r="B24" s="12" t="s">
        <v>33</v>
      </c>
      <c r="C24" s="7"/>
      <c r="D24" s="7"/>
      <c r="E24" s="7"/>
      <c r="F24" s="7"/>
    </row>
    <row r="25" spans="1:6" ht="12.75">
      <c r="A25" s="7" t="s">
        <v>103</v>
      </c>
      <c r="B25" s="18" t="s">
        <v>129</v>
      </c>
      <c r="C25" s="18" t="s">
        <v>130</v>
      </c>
      <c r="D25" s="18" t="s">
        <v>131</v>
      </c>
      <c r="E25" s="18" t="s">
        <v>118</v>
      </c>
      <c r="F25" s="18">
        <v>11275</v>
      </c>
    </row>
    <row r="26" spans="1:6" ht="12.75">
      <c r="A26" s="7" t="s">
        <v>104</v>
      </c>
      <c r="B26" s="18" t="s">
        <v>129</v>
      </c>
      <c r="C26" s="18" t="s">
        <v>132</v>
      </c>
      <c r="D26" s="18" t="s">
        <v>133</v>
      </c>
      <c r="E26" s="18" t="s">
        <v>44</v>
      </c>
      <c r="F26" s="18">
        <v>12610</v>
      </c>
    </row>
    <row r="27" spans="1:6" ht="12.75">
      <c r="A27" s="7" t="s">
        <v>105</v>
      </c>
      <c r="B27" s="18" t="s">
        <v>134</v>
      </c>
      <c r="C27" s="18"/>
      <c r="D27" s="18"/>
      <c r="E27" s="18"/>
      <c r="F27" s="18"/>
    </row>
    <row r="28" spans="1:6" ht="12.75">
      <c r="A28" s="7" t="s">
        <v>106</v>
      </c>
      <c r="B28" s="18" t="s">
        <v>135</v>
      </c>
      <c r="C28" s="18"/>
      <c r="D28" s="18"/>
      <c r="E28" s="18" t="s">
        <v>61</v>
      </c>
      <c r="F28" s="18">
        <v>26033</v>
      </c>
    </row>
    <row r="29" spans="1:6" ht="12.75">
      <c r="A29" s="7" t="s">
        <v>107</v>
      </c>
      <c r="B29" s="7"/>
      <c r="C29" s="7"/>
      <c r="D29" s="7"/>
      <c r="E29" s="19" t="s">
        <v>41</v>
      </c>
      <c r="F29" s="19">
        <f>F25+F26+F28</f>
        <v>49918</v>
      </c>
    </row>
    <row r="30" spans="1:6" ht="12.75">
      <c r="A30" s="7">
        <v>4</v>
      </c>
      <c r="B30" s="52" t="s">
        <v>51</v>
      </c>
      <c r="C30" s="53"/>
      <c r="D30" s="54"/>
      <c r="E30" s="32"/>
      <c r="F30" s="31"/>
    </row>
    <row r="31" spans="1:6" ht="12.75">
      <c r="A31" s="7" t="s">
        <v>108</v>
      </c>
      <c r="B31" s="18" t="s">
        <v>136</v>
      </c>
      <c r="C31" s="18" t="s">
        <v>137</v>
      </c>
      <c r="D31" s="18"/>
      <c r="E31" s="18" t="s">
        <v>55</v>
      </c>
      <c r="F31" s="18">
        <v>2012</v>
      </c>
    </row>
    <row r="32" spans="1:6" ht="12.75">
      <c r="A32" s="7" t="s">
        <v>109</v>
      </c>
      <c r="B32" s="18" t="s">
        <v>138</v>
      </c>
      <c r="C32" s="18"/>
      <c r="D32" s="18"/>
      <c r="E32" s="18" t="s">
        <v>44</v>
      </c>
      <c r="F32" s="18">
        <v>847</v>
      </c>
    </row>
    <row r="33" spans="1:6" ht="12.75">
      <c r="A33" s="7"/>
      <c r="B33" s="24"/>
      <c r="C33" s="7"/>
      <c r="D33" s="7"/>
      <c r="E33" s="19" t="s">
        <v>41</v>
      </c>
      <c r="F33" s="19">
        <f>F31+F32</f>
        <v>2859</v>
      </c>
    </row>
    <row r="34" spans="1:6" ht="12.75">
      <c r="A34" s="7">
        <v>5</v>
      </c>
      <c r="B34" s="49" t="s">
        <v>31</v>
      </c>
      <c r="C34" s="50"/>
      <c r="D34" s="51"/>
      <c r="E34" s="7"/>
      <c r="F34" s="7"/>
    </row>
    <row r="35" spans="1:6" ht="12.75">
      <c r="A35" s="7" t="s">
        <v>110</v>
      </c>
      <c r="B35" s="7" t="s">
        <v>139</v>
      </c>
      <c r="C35" s="7"/>
      <c r="D35" s="7"/>
      <c r="E35" s="7" t="s">
        <v>57</v>
      </c>
      <c r="F35" s="7">
        <v>12000</v>
      </c>
    </row>
    <row r="36" spans="1:6" ht="12.75">
      <c r="A36" s="7" t="s">
        <v>111</v>
      </c>
      <c r="B36" s="7" t="s">
        <v>140</v>
      </c>
      <c r="C36" s="7"/>
      <c r="D36" s="7"/>
      <c r="E36" s="7" t="s">
        <v>141</v>
      </c>
      <c r="F36" s="18">
        <v>15000</v>
      </c>
    </row>
    <row r="37" spans="1:6" ht="12.75">
      <c r="A37" s="7"/>
      <c r="B37" s="24"/>
      <c r="C37" s="7"/>
      <c r="D37" s="7"/>
      <c r="E37" s="19" t="s">
        <v>41</v>
      </c>
      <c r="F37" s="38">
        <f>F35+F36</f>
        <v>27000</v>
      </c>
    </row>
    <row r="38" spans="1:6" ht="12.75">
      <c r="A38" s="7">
        <v>6</v>
      </c>
      <c r="B38" s="24" t="s">
        <v>62</v>
      </c>
      <c r="C38" s="7"/>
      <c r="D38" s="7"/>
      <c r="E38" s="7" t="s">
        <v>61</v>
      </c>
      <c r="F38" s="39">
        <v>1326</v>
      </c>
    </row>
    <row r="39" spans="1:6" ht="12.75">
      <c r="A39" s="7">
        <v>7</v>
      </c>
      <c r="B39" s="24" t="s">
        <v>63</v>
      </c>
      <c r="C39" s="7"/>
      <c r="D39" s="7"/>
      <c r="E39" s="7" t="s">
        <v>61</v>
      </c>
      <c r="F39" s="39">
        <v>23150</v>
      </c>
    </row>
    <row r="40" spans="1:6" ht="12.75">
      <c r="A40" s="7">
        <v>8</v>
      </c>
      <c r="B40" s="24" t="s">
        <v>64</v>
      </c>
      <c r="C40" s="7"/>
      <c r="D40" s="7"/>
      <c r="E40" s="7" t="s">
        <v>61</v>
      </c>
      <c r="F40" s="39">
        <v>13855</v>
      </c>
    </row>
    <row r="41" spans="1:6" ht="12.75">
      <c r="A41" s="7"/>
      <c r="B41" s="7" t="s">
        <v>58</v>
      </c>
      <c r="C41" s="7"/>
      <c r="D41" s="7"/>
      <c r="E41" s="7"/>
      <c r="F41" s="20">
        <f>F22+F29+F33+F37+F38+F39+F40</f>
        <v>172906</v>
      </c>
    </row>
    <row r="42" spans="1:6" ht="12.75">
      <c r="A42" s="1"/>
      <c r="B42" s="18" t="s">
        <v>159</v>
      </c>
      <c r="C42" s="1"/>
      <c r="D42" s="1"/>
      <c r="E42" s="1"/>
      <c r="F42" s="1">
        <f>F9</f>
        <v>0</v>
      </c>
    </row>
    <row r="44" ht="12.75">
      <c r="B44" s="37" t="s">
        <v>65</v>
      </c>
    </row>
    <row r="45" spans="2:9" ht="33.75">
      <c r="B45" s="2" t="s">
        <v>4</v>
      </c>
      <c r="C45" s="45" t="s">
        <v>160</v>
      </c>
      <c r="D45" s="45" t="s">
        <v>161</v>
      </c>
      <c r="E45" s="45" t="s">
        <v>114</v>
      </c>
      <c r="F45" s="46" t="s">
        <v>162</v>
      </c>
      <c r="G45" s="16" t="s">
        <v>163</v>
      </c>
      <c r="H45" s="47"/>
      <c r="I45" s="3"/>
    </row>
    <row r="46" spans="2:9" ht="12.75">
      <c r="B46" s="1" t="s">
        <v>66</v>
      </c>
      <c r="C46" s="1">
        <v>42737</v>
      </c>
      <c r="D46" s="1">
        <v>22957</v>
      </c>
      <c r="E46" s="2">
        <v>0</v>
      </c>
      <c r="F46" s="1">
        <f>D46-E46</f>
        <v>22957</v>
      </c>
      <c r="G46" s="48">
        <f>F46*0.18</f>
        <v>4132.26</v>
      </c>
      <c r="H46" s="3"/>
      <c r="I46" s="3"/>
    </row>
    <row r="47" spans="2:9" ht="12.75">
      <c r="B47" s="1" t="s">
        <v>67</v>
      </c>
      <c r="C47" s="1">
        <v>15612</v>
      </c>
      <c r="D47" s="1">
        <v>140930</v>
      </c>
      <c r="E47" s="40">
        <v>172906</v>
      </c>
      <c r="F47" s="48">
        <f>D47-E47</f>
        <v>-31976</v>
      </c>
      <c r="G47" s="1">
        <v>0</v>
      </c>
      <c r="H47" s="3"/>
      <c r="I47" s="3"/>
    </row>
    <row r="48" spans="2:9" ht="12.75">
      <c r="B48" s="1"/>
      <c r="C48" s="1"/>
      <c r="D48" s="1"/>
      <c r="E48" s="1"/>
      <c r="F48" s="1"/>
      <c r="G48" s="1"/>
      <c r="H48" s="3"/>
      <c r="I48" s="3"/>
    </row>
    <row r="49" spans="2:9" ht="12.75">
      <c r="B49" s="3"/>
      <c r="C49" s="3"/>
      <c r="D49" s="3"/>
      <c r="E49" s="3"/>
      <c r="F49" s="3"/>
      <c r="G49" s="3"/>
      <c r="H49" s="3"/>
      <c r="I49" s="3"/>
    </row>
    <row r="50" spans="2:9" ht="12.75">
      <c r="B50" s="3" t="s">
        <v>115</v>
      </c>
      <c r="C50" s="3"/>
      <c r="D50" s="3"/>
      <c r="E50" s="3"/>
      <c r="F50" s="3"/>
      <c r="G50" s="3"/>
      <c r="H50" s="3"/>
      <c r="I50" s="3"/>
    </row>
    <row r="51" spans="2:8" ht="12.75">
      <c r="B51" s="3"/>
      <c r="C51" s="3"/>
      <c r="D51" s="3"/>
      <c r="E51" s="3"/>
      <c r="F51" s="3"/>
      <c r="G51" s="3"/>
      <c r="H51" s="3"/>
    </row>
    <row r="52" spans="2:7" ht="67.5">
      <c r="B52" s="2" t="s">
        <v>4</v>
      </c>
      <c r="C52" s="45" t="s">
        <v>164</v>
      </c>
      <c r="D52" s="16" t="s">
        <v>165</v>
      </c>
      <c r="E52" s="45" t="s">
        <v>166</v>
      </c>
      <c r="F52" s="3"/>
      <c r="G52" s="3"/>
    </row>
    <row r="53" spans="2:7" ht="12.75">
      <c r="B53" s="1" t="s">
        <v>66</v>
      </c>
      <c r="C53" s="48">
        <f>C46+D46-E46-G46</f>
        <v>61561.74</v>
      </c>
      <c r="D53" s="1"/>
      <c r="E53" s="2"/>
      <c r="F53" s="3"/>
      <c r="G53" s="3"/>
    </row>
    <row r="54" spans="2:7" ht="12.75">
      <c r="B54" s="1" t="s">
        <v>67</v>
      </c>
      <c r="C54" s="48">
        <f>C47+D47-E47-G47</f>
        <v>-16364</v>
      </c>
      <c r="D54" s="1">
        <v>137223</v>
      </c>
      <c r="E54" s="48">
        <f>D54/2+C55</f>
        <v>113809.23999999999</v>
      </c>
      <c r="F54" s="3"/>
      <c r="G54" s="3"/>
    </row>
    <row r="55" spans="2:7" ht="12.75">
      <c r="B55" s="1"/>
      <c r="C55" s="48">
        <f>SUM(C53:C54)</f>
        <v>45197.74</v>
      </c>
      <c r="D55" s="1"/>
      <c r="E55" s="1"/>
      <c r="F55" s="3"/>
      <c r="G55" s="3"/>
    </row>
    <row r="56" spans="6:7" ht="12.75">
      <c r="F56" s="3"/>
      <c r="G56" s="3"/>
    </row>
  </sheetData>
  <mergeCells count="2">
    <mergeCell ref="B34:D34"/>
    <mergeCell ref="B30:D30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2015-03-24T10:09:21Z</cp:lastPrinted>
  <dcterms:created xsi:type="dcterms:W3CDTF">2012-06-22T07:33:11Z</dcterms:created>
  <dcterms:modified xsi:type="dcterms:W3CDTF">2015-03-24T10:09:32Z</dcterms:modified>
  <cp:category/>
  <cp:version/>
  <cp:contentType/>
  <cp:contentStatus/>
</cp:coreProperties>
</file>