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<sst xmlns="http://schemas.openxmlformats.org/spreadsheetml/2006/main" count="224" uniqueCount="179">
  <si>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</si>
  <si>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</si>
  <si>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</si>
  <si>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</si>
  <si>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</si>
  <si>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</si>
  <si>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</si>
  <si>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</si>
  <si>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</si>
  <si>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</si>
  <si>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</si>
  <si>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</si>
  <si>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</si>
  <si>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</si>
  <si>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</si>
  <si>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</si>
  <si>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</si>
  <si>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</si>
  <si>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</si>
  <si>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</si>
  <si>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</si>
  <si>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</si>
  <si>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</si>
  <si>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</si>
  <si>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</si>
  <si>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</si>
  <si>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</si>
  <si>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</si>
  <si>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</si>
  <si>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</si>
  <si>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</si>
  <si>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</si>
  <si>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</si>
  <si>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</si>
  <si>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</si>
  <si>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</si>
  <si>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</si>
  <si>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</si>
  <si>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</si>
  <si>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</si>
  <si>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август</t>
  </si>
  <si>
    <t>май</t>
  </si>
  <si>
    <t>ноябрь</t>
  </si>
  <si>
    <t>М.ЖУКОВА</t>
  </si>
  <si>
    <t>66:44:0103001:1131</t>
  </si>
  <si>
    <t>июль</t>
  </si>
  <si>
    <t>апрель</t>
  </si>
  <si>
    <t>июнь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</si>
  <si>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</si>
  <si>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</si>
  <si>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ул М Жукова  6</t>
  </si>
  <si>
    <t>январь</t>
  </si>
  <si>
    <t>кв.47</t>
  </si>
  <si>
    <t>смена канализации</t>
  </si>
  <si>
    <t>Содержание  узла  учёта</t>
  </si>
  <si>
    <t>итого  по ст. "Содержание дома"</t>
  </si>
  <si>
    <t>Место работ</t>
  </si>
  <si>
    <t>сумма руб</t>
  </si>
  <si>
    <t>№пп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</si>
  <si>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</si>
  <si>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</si>
  <si>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</si>
  <si>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</si>
  <si>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</si>
  <si>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</si>
  <si>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</si>
  <si>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</si>
  <si>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</si>
  <si>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>исправное</t>
  </si>
  <si>
    <t xml:space="preserve">Фундаменты </t>
  </si>
  <si>
    <t>удов</t>
  </si>
  <si>
    <t xml:space="preserve">Цоколь </t>
  </si>
  <si>
    <t>удов.</t>
  </si>
  <si>
    <t xml:space="preserve">Стены </t>
  </si>
  <si>
    <t xml:space="preserve">Фасад </t>
  </si>
  <si>
    <t xml:space="preserve">Крыша </t>
  </si>
  <si>
    <t xml:space="preserve">Ремонт кровли  по заявкам  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</si>
  <si>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</si>
  <si>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</si>
  <si>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</si>
  <si>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</si>
  <si>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</si>
  <si>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</si>
  <si>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r>
      <t>Предыдущий ремонт выполнялся в 2012г</t>
    </r>
    <r>
      <rPr>
        <sz val="12"/>
        <rFont val="Times New Roman"/>
        <family val="1"/>
      </rPr>
      <t>.</t>
    </r>
  </si>
  <si>
    <t>Благоустройство</t>
  </si>
  <si>
    <t xml:space="preserve">Крыльца </t>
  </si>
  <si>
    <t>Происходит хождение крылец и козырьков</t>
  </si>
  <si>
    <t>Вход в подвал</t>
  </si>
  <si>
    <t>1под разрушения стен , ветхость дверей и крыши</t>
  </si>
  <si>
    <t>ремонт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</si>
  <si>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</si>
  <si>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</si>
  <si>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</si>
  <si>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</si>
  <si>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</si>
  <si>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</si>
  <si>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</si>
  <si>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</si>
  <si>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</si>
  <si>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</si>
  <si>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</si>
  <si>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</si>
  <si>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</si>
  <si>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</si>
  <si>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</si>
  <si>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</si>
  <si>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</si>
  <si>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</si>
  <si>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</si>
  <si>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</si>
  <si>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</si>
  <si>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</si>
  <si>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</si>
  <si>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2014 год</t>
  </si>
  <si>
    <t>за 2014 год</t>
  </si>
  <si>
    <t>закрытие подвальных окон</t>
  </si>
  <si>
    <t>открытие подвальных окон</t>
  </si>
  <si>
    <t>восстановление герметизации швов</t>
  </si>
  <si>
    <t>42м</t>
  </si>
  <si>
    <t>кв.43,52,57,58,62</t>
  </si>
  <si>
    <t>ремонт кровли</t>
  </si>
  <si>
    <t>101м2</t>
  </si>
  <si>
    <t>кв.13,59,72,74</t>
  </si>
  <si>
    <t>ремонт кровли балкона</t>
  </si>
  <si>
    <t>кв.15</t>
  </si>
  <si>
    <t>смена стояка ХВС</t>
  </si>
  <si>
    <t>2,5м+ЗА</t>
  </si>
  <si>
    <t>ремонт освещения</t>
  </si>
  <si>
    <t>под.4,5,6</t>
  </si>
  <si>
    <t>смена труб.ГВС поди обрат.</t>
  </si>
  <si>
    <t>2м+26+6+88+27+ЗА</t>
  </si>
  <si>
    <t>17м</t>
  </si>
  <si>
    <t>под.1 подвал</t>
  </si>
  <si>
    <t>Содержание  аварийно-диспетчерской службы,</t>
  </si>
  <si>
    <t xml:space="preserve">выполнение заявок и ППР </t>
  </si>
  <si>
    <t>12  месяцев</t>
  </si>
  <si>
    <t>завоз песка на дет.площадку</t>
  </si>
  <si>
    <t>10меш.0,5тн</t>
  </si>
  <si>
    <t>дератизация помещений</t>
  </si>
  <si>
    <t>Зеленый щит</t>
  </si>
  <si>
    <t>откос травы</t>
  </si>
  <si>
    <t>итого</t>
  </si>
  <si>
    <t>вып.компл.раб.по т/э СКУ ТЭ и ВП</t>
  </si>
  <si>
    <t>янв-дек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</si>
  <si>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</si>
  <si>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</si>
  <si>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</si>
  <si>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 xml:space="preserve">промерзание швов, разрушение примыканий на козырьках балконов </t>
  </si>
  <si>
    <t>Ремонт швов по заявкам. Ремонт кровли козырьков</t>
  </si>
  <si>
    <r>
      <t>Ветхость кровельного ковра, разрушение стяжки (</t>
    </r>
    <r>
      <rPr>
        <sz val="9"/>
        <rFont val="Times New Roman"/>
        <family val="1"/>
      </rPr>
      <t>приводит к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просадкам</t>
    </r>
    <r>
      <rPr>
        <sz val="12"/>
        <rFont val="Times New Roman"/>
        <family val="1"/>
      </rPr>
      <t xml:space="preserve">). </t>
    </r>
    <r>
      <rPr>
        <sz val="9"/>
        <rFont val="Times New Roman"/>
        <family val="1"/>
      </rPr>
      <t>Плиты покрытия  имеют дефекты, трещины и разрушение бетона. 135 серия</t>
    </r>
    <r>
      <rPr>
        <sz val="12"/>
        <rFont val="Times New Roman"/>
        <family val="1"/>
      </rPr>
      <t>.</t>
    </r>
  </si>
  <si>
    <t xml:space="preserve">Дворовое покрытие из плит. </t>
  </si>
  <si>
    <t xml:space="preserve">Ремонт дороги.  </t>
  </si>
  <si>
    <t>6под. удов., стен нет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</si>
  <si>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</si>
  <si>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</si>
  <si>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</si>
  <si>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</si>
  <si>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</si>
  <si>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блоки, ленточный</t>
  </si>
  <si>
    <t>оштукатуренный</t>
  </si>
  <si>
    <t>крупно- панельный</t>
  </si>
  <si>
    <t>внутренний водосток</t>
  </si>
  <si>
    <t>совмещенная, утепленная</t>
  </si>
  <si>
    <t>ж.бетонные плиты</t>
  </si>
  <si>
    <t>бетонные</t>
  </si>
  <si>
    <t>переплеты деревянные</t>
  </si>
  <si>
    <t>металлические</t>
  </si>
  <si>
    <t>ж.бетонные</t>
  </si>
  <si>
    <t>стены оштукатуренные</t>
  </si>
  <si>
    <t>дорожные плиты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</si>
  <si>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</si>
  <si>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</si>
  <si>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</si>
  <si>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</si>
  <si>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</si>
  <si>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</si>
  <si>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</si>
  <si>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ИТОГО</t>
  </si>
  <si>
    <t>1-135-086/1.2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</si>
</sst>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8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9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114</v>
      </c>
    </row>
    <row r="4" spans="1:4" ht="12.75">
      <c r="A4" s="4" t="s">
        <v>24</v>
      </c>
      <c r="B4" t="s">
        <v>0</v>
      </c>
      <c r="C4" s="11" t="s">
        <v>43</v>
      </c>
      <c r="D4" s="11">
        <v>6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178</v>
      </c>
      <c r="D7" s="2"/>
      <c r="E7" s="3"/>
    </row>
    <row r="8" spans="1:5" ht="12.75">
      <c r="A8" s="1">
        <v>2</v>
      </c>
      <c r="B8" s="1" t="s">
        <v>2</v>
      </c>
      <c r="C8" s="9">
        <v>1988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48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6</v>
      </c>
      <c r="D12" s="2"/>
      <c r="E12" s="3"/>
    </row>
    <row r="13" spans="1:5" ht="12.75">
      <c r="A13" s="1">
        <v>6</v>
      </c>
      <c r="B13" s="1" t="s">
        <v>17</v>
      </c>
      <c r="C13" s="9">
        <v>88</v>
      </c>
      <c r="D13" s="2"/>
      <c r="E13" s="3"/>
    </row>
    <row r="14" spans="1:5" ht="12.75">
      <c r="A14" s="1">
        <v>7</v>
      </c>
      <c r="B14" s="1" t="s">
        <v>7</v>
      </c>
      <c r="C14" s="9">
        <v>16458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4860.5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4316.1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4198.6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34.1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1002</v>
      </c>
      <c r="D21" s="2"/>
      <c r="E21" s="3"/>
    </row>
    <row r="22" spans="1:5" ht="12.75">
      <c r="A22" s="1"/>
      <c r="B22" s="1" t="s">
        <v>13</v>
      </c>
      <c r="C22" s="9">
        <v>1002</v>
      </c>
      <c r="D22" s="2" t="s">
        <v>34</v>
      </c>
      <c r="E22" s="3"/>
    </row>
    <row r="23" spans="1:5" ht="12.75">
      <c r="A23" s="1"/>
      <c r="B23" s="1" t="s">
        <v>14</v>
      </c>
      <c r="C23" s="15">
        <v>510.3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5">
        <v>3694</v>
      </c>
      <c r="D24" s="2" t="s">
        <v>34</v>
      </c>
      <c r="E24" s="3"/>
    </row>
    <row r="25" spans="1:5" ht="15.75" customHeight="1">
      <c r="A25" s="1">
        <v>14</v>
      </c>
      <c r="B25" s="1" t="s">
        <v>16</v>
      </c>
      <c r="C25" s="14" t="s">
        <v>44</v>
      </c>
      <c r="D25" s="2"/>
      <c r="E25" s="3"/>
    </row>
    <row r="26" spans="1:5" ht="12.75">
      <c r="A26" s="1">
        <v>15</v>
      </c>
      <c r="B26" s="1" t="s">
        <v>36</v>
      </c>
      <c r="C26" s="16">
        <v>41075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3">
      <selection activeCell="A26" sqref="A26:C26"/>
    </sheetView>
  </sheetViews>
  <sheetFormatPr defaultColWidth="9.00390625" defaultRowHeight="12.75"/>
  <cols>
    <col min="1" max="1" width="5.25390625" style="0" customWidth="1"/>
    <col min="2" max="3" width="29.25390625" style="0" customWidth="1"/>
    <col min="4" max="4" width="23.75390625" style="0" customWidth="1"/>
    <col min="5" max="5" width="24.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72" customHeight="1" thickBot="1">
      <c r="A4" s="36" t="s">
        <v>153</v>
      </c>
      <c r="B4" s="37" t="s">
        <v>154</v>
      </c>
      <c r="C4" s="37" t="s">
        <v>155</v>
      </c>
      <c r="D4" s="37" t="s">
        <v>156</v>
      </c>
      <c r="E4" s="38" t="s">
        <v>157</v>
      </c>
    </row>
    <row r="5" spans="1:5" ht="16.5" thickBot="1">
      <c r="A5" s="35">
        <v>1</v>
      </c>
      <c r="B5" s="26" t="s">
        <v>69</v>
      </c>
      <c r="C5" s="26" t="s">
        <v>158</v>
      </c>
      <c r="D5" s="26" t="s">
        <v>70</v>
      </c>
      <c r="E5" s="26"/>
    </row>
    <row r="6" spans="1:5" ht="16.5" thickBot="1">
      <c r="A6" s="25">
        <v>2</v>
      </c>
      <c r="B6" s="26" t="s">
        <v>71</v>
      </c>
      <c r="C6" s="26" t="s">
        <v>159</v>
      </c>
      <c r="D6" s="26" t="s">
        <v>72</v>
      </c>
      <c r="E6" s="26"/>
    </row>
    <row r="7" spans="1:5" ht="26.25" customHeight="1" thickBot="1">
      <c r="A7" s="25">
        <v>3</v>
      </c>
      <c r="B7" s="26" t="s">
        <v>73</v>
      </c>
      <c r="C7" s="26" t="s">
        <v>160</v>
      </c>
      <c r="D7" s="26" t="s">
        <v>147</v>
      </c>
      <c r="E7" s="26" t="s">
        <v>148</v>
      </c>
    </row>
    <row r="8" spans="1:5" ht="16.5" thickBot="1">
      <c r="A8" s="25">
        <v>4</v>
      </c>
      <c r="B8" s="26" t="s">
        <v>74</v>
      </c>
      <c r="C8" s="26"/>
      <c r="D8" s="26" t="s">
        <v>72</v>
      </c>
      <c r="E8" s="26"/>
    </row>
    <row r="9" spans="1:5" ht="16.5" thickBot="1">
      <c r="A9" s="25">
        <v>5</v>
      </c>
      <c r="B9" s="26" t="s">
        <v>37</v>
      </c>
      <c r="C9" s="26" t="s">
        <v>161</v>
      </c>
      <c r="D9" s="26" t="s">
        <v>72</v>
      </c>
      <c r="E9" s="26"/>
    </row>
    <row r="10" spans="1:5" ht="63" customHeight="1" thickBot="1">
      <c r="A10" s="25">
        <v>6</v>
      </c>
      <c r="B10" s="26" t="s">
        <v>75</v>
      </c>
      <c r="C10" s="26" t="s">
        <v>162</v>
      </c>
      <c r="D10" s="26" t="s">
        <v>149</v>
      </c>
      <c r="E10" s="26" t="s">
        <v>76</v>
      </c>
    </row>
    <row r="11" spans="1:5" ht="16.5" thickBot="1">
      <c r="A11" s="25">
        <v>7</v>
      </c>
      <c r="B11" s="26" t="s">
        <v>77</v>
      </c>
      <c r="C11" s="26" t="s">
        <v>163</v>
      </c>
      <c r="D11" s="26" t="s">
        <v>72</v>
      </c>
      <c r="E11" s="26"/>
    </row>
    <row r="12" spans="1:5" ht="16.5" thickBot="1">
      <c r="A12" s="25">
        <v>8</v>
      </c>
      <c r="B12" s="26" t="s">
        <v>78</v>
      </c>
      <c r="C12" s="26" t="s">
        <v>164</v>
      </c>
      <c r="D12" s="26" t="s">
        <v>72</v>
      </c>
      <c r="E12" s="26"/>
    </row>
    <row r="13" spans="1:5" ht="16.5" thickBot="1">
      <c r="A13" s="25">
        <v>9</v>
      </c>
      <c r="B13" s="26" t="s">
        <v>79</v>
      </c>
      <c r="C13" s="26" t="s">
        <v>165</v>
      </c>
      <c r="D13" s="26" t="s">
        <v>72</v>
      </c>
      <c r="E13" s="26"/>
    </row>
    <row r="14" spans="1:5" ht="16.5" thickBot="1">
      <c r="A14" s="25">
        <v>10</v>
      </c>
      <c r="B14" s="26" t="s">
        <v>80</v>
      </c>
      <c r="C14" s="26" t="s">
        <v>166</v>
      </c>
      <c r="D14" s="26" t="s">
        <v>72</v>
      </c>
      <c r="E14" s="26"/>
    </row>
    <row r="15" spans="1:5" ht="16.5" thickBot="1">
      <c r="A15" s="25">
        <v>11</v>
      </c>
      <c r="B15" s="26" t="s">
        <v>81</v>
      </c>
      <c r="C15" s="26" t="s">
        <v>167</v>
      </c>
      <c r="D15" s="26" t="s">
        <v>72</v>
      </c>
      <c r="E15" s="26"/>
    </row>
    <row r="16" spans="1:5" ht="29.25" thickBot="1">
      <c r="A16" s="25">
        <v>12</v>
      </c>
      <c r="B16" s="26" t="s">
        <v>82</v>
      </c>
      <c r="C16" s="26" t="s">
        <v>168</v>
      </c>
      <c r="D16" s="26" t="s">
        <v>72</v>
      </c>
      <c r="E16" s="27" t="s">
        <v>83</v>
      </c>
    </row>
    <row r="17" spans="1:5" ht="15" customHeight="1" thickBot="1">
      <c r="A17" s="25">
        <v>13</v>
      </c>
      <c r="B17" s="26" t="s">
        <v>84</v>
      </c>
      <c r="C17" s="26" t="s">
        <v>169</v>
      </c>
      <c r="D17" s="27" t="s">
        <v>150</v>
      </c>
      <c r="E17" s="26" t="s">
        <v>151</v>
      </c>
    </row>
    <row r="18" spans="1:5" ht="28.5" customHeight="1" thickBot="1">
      <c r="A18" s="25">
        <v>14</v>
      </c>
      <c r="B18" s="26" t="s">
        <v>85</v>
      </c>
      <c r="C18" s="26" t="s">
        <v>164</v>
      </c>
      <c r="D18" s="27" t="s">
        <v>86</v>
      </c>
      <c r="E18" s="27"/>
    </row>
    <row r="19" spans="1:5" ht="28.5" customHeight="1">
      <c r="A19" s="43">
        <v>15</v>
      </c>
      <c r="B19" s="43" t="s">
        <v>87</v>
      </c>
      <c r="C19" s="28"/>
      <c r="D19" s="29" t="s">
        <v>88</v>
      </c>
      <c r="E19" s="45" t="s">
        <v>89</v>
      </c>
    </row>
    <row r="20" spans="1:5" ht="25.5" customHeight="1" thickBot="1">
      <c r="A20" s="44"/>
      <c r="B20" s="44"/>
      <c r="C20" s="26"/>
      <c r="D20" s="27" t="s">
        <v>152</v>
      </c>
      <c r="E20" s="46"/>
    </row>
    <row r="21" spans="1:5" ht="13.5" customHeight="1" thickBot="1">
      <c r="A21" s="25">
        <v>16</v>
      </c>
      <c r="B21" s="26" t="s">
        <v>90</v>
      </c>
      <c r="C21" s="26"/>
      <c r="D21" s="26" t="s">
        <v>72</v>
      </c>
      <c r="E21" s="26" t="s">
        <v>72</v>
      </c>
    </row>
    <row r="22" spans="1:5" ht="16.5" thickBot="1">
      <c r="A22" s="25">
        <v>17</v>
      </c>
      <c r="B22" s="26" t="s">
        <v>91</v>
      </c>
      <c r="C22" s="26"/>
      <c r="D22" s="26" t="s">
        <v>68</v>
      </c>
      <c r="E22" s="26" t="s">
        <v>68</v>
      </c>
    </row>
    <row r="23" spans="1:5" ht="16.5" thickBot="1">
      <c r="A23" s="25">
        <v>18</v>
      </c>
      <c r="B23" s="26" t="s">
        <v>92</v>
      </c>
      <c r="C23" s="26"/>
      <c r="D23" s="26" t="s">
        <v>68</v>
      </c>
      <c r="E23" s="26" t="s">
        <v>68</v>
      </c>
    </row>
    <row r="24" spans="1:5" ht="16.5" thickBot="1">
      <c r="A24" s="25">
        <v>19</v>
      </c>
      <c r="B24" s="26" t="s">
        <v>93</v>
      </c>
      <c r="C24" s="26"/>
      <c r="D24" s="26" t="s">
        <v>68</v>
      </c>
      <c r="E24" s="26" t="s">
        <v>68</v>
      </c>
    </row>
    <row r="25" spans="1:5" ht="32.25" thickBot="1">
      <c r="A25" s="25">
        <v>20</v>
      </c>
      <c r="B25" s="26" t="s">
        <v>94</v>
      </c>
      <c r="C25" s="26"/>
      <c r="D25" s="26" t="s">
        <v>95</v>
      </c>
      <c r="E25" s="26" t="s">
        <v>96</v>
      </c>
    </row>
  </sheetData>
  <mergeCells count="3">
    <mergeCell ref="A19:A20"/>
    <mergeCell ref="B19:B20"/>
    <mergeCell ref="E19:E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45" zoomScaleNormal="145" workbookViewId="0" topLeftCell="A46">
      <selection activeCell="E54" sqref="E54"/>
    </sheetView>
  </sheetViews>
  <sheetFormatPr defaultColWidth="9.00390625" defaultRowHeight="12.75"/>
  <cols>
    <col min="1" max="1" width="5.00390625" style="31" customWidth="1"/>
    <col min="2" max="2" width="37.75390625" style="0" customWidth="1"/>
    <col min="3" max="3" width="7.875" style="0" customWidth="1"/>
    <col min="5" max="5" width="10.375" style="0" customWidth="1"/>
  </cols>
  <sheetData>
    <row r="1" spans="1:6" ht="12.75">
      <c r="A1" s="30"/>
      <c r="B1" s="12" t="s">
        <v>66</v>
      </c>
      <c r="C1" s="12"/>
      <c r="D1" s="12"/>
      <c r="E1" s="12"/>
      <c r="F1" s="12"/>
    </row>
    <row r="2" spans="1:6" ht="12.75">
      <c r="A2" s="30"/>
      <c r="B2" s="12" t="s">
        <v>67</v>
      </c>
      <c r="C2" s="12"/>
      <c r="D2" s="12"/>
      <c r="E2" s="12"/>
      <c r="F2" s="12"/>
    </row>
    <row r="3" spans="2:3" ht="12.75">
      <c r="B3" s="22" t="s">
        <v>50</v>
      </c>
      <c r="C3" s="8" t="s">
        <v>113</v>
      </c>
    </row>
    <row r="4" spans="2:5" ht="12.75">
      <c r="B4" s="12"/>
      <c r="C4" s="5"/>
      <c r="D4" s="5"/>
      <c r="E4" s="5"/>
    </row>
    <row r="5" spans="2:5" ht="12.75">
      <c r="B5" s="12" t="s">
        <v>30</v>
      </c>
      <c r="C5" s="5"/>
      <c r="D5" s="5"/>
      <c r="E5" s="5"/>
    </row>
    <row r="6" spans="1:6" ht="22.5">
      <c r="A6" s="7" t="s">
        <v>58</v>
      </c>
      <c r="B6" s="6" t="s">
        <v>27</v>
      </c>
      <c r="C6" s="20" t="s">
        <v>28</v>
      </c>
      <c r="D6" s="20" t="s">
        <v>56</v>
      </c>
      <c r="E6" s="6" t="s">
        <v>29</v>
      </c>
      <c r="F6" s="20" t="s">
        <v>57</v>
      </c>
    </row>
    <row r="7" spans="1:6" ht="12.75">
      <c r="A7" s="7"/>
      <c r="B7" s="34"/>
      <c r="C7" s="17"/>
      <c r="D7" s="6"/>
      <c r="E7" s="6"/>
      <c r="F7" s="6"/>
    </row>
    <row r="8" spans="1:6" ht="12.75">
      <c r="A8" s="7"/>
      <c r="B8" s="33"/>
      <c r="C8" s="17"/>
      <c r="D8" s="6"/>
      <c r="E8" s="17" t="s">
        <v>39</v>
      </c>
      <c r="F8" s="17">
        <f>SUM(F7:F7)</f>
        <v>0</v>
      </c>
    </row>
    <row r="9" spans="1:6" ht="12.75">
      <c r="A9" s="7"/>
      <c r="B9" s="12" t="s">
        <v>30</v>
      </c>
      <c r="C9" s="6"/>
      <c r="D9" s="6"/>
      <c r="E9" s="6"/>
      <c r="F9" s="6"/>
    </row>
    <row r="10" spans="1:6" ht="22.5">
      <c r="A10" s="7" t="s">
        <v>58</v>
      </c>
      <c r="B10" s="6" t="s">
        <v>27</v>
      </c>
      <c r="C10" s="20" t="s">
        <v>28</v>
      </c>
      <c r="D10" s="20" t="s">
        <v>56</v>
      </c>
      <c r="E10" s="6" t="s">
        <v>29</v>
      </c>
      <c r="F10" s="20" t="s">
        <v>57</v>
      </c>
    </row>
    <row r="11" spans="1:6" ht="12.75">
      <c r="A11" s="7">
        <v>2</v>
      </c>
      <c r="B11" s="13" t="s">
        <v>38</v>
      </c>
      <c r="C11" s="6"/>
      <c r="D11" s="7"/>
      <c r="E11" s="7"/>
      <c r="F11" s="7"/>
    </row>
    <row r="12" spans="1:6" ht="12.75">
      <c r="A12" s="7" t="s">
        <v>97</v>
      </c>
      <c r="B12" s="7" t="s">
        <v>115</v>
      </c>
      <c r="C12" s="7"/>
      <c r="D12" s="7"/>
      <c r="E12" s="7" t="s">
        <v>51</v>
      </c>
      <c r="F12" s="7">
        <v>170</v>
      </c>
    </row>
    <row r="13" spans="1:6" ht="12.75">
      <c r="A13" s="7" t="s">
        <v>98</v>
      </c>
      <c r="B13" s="7" t="s">
        <v>116</v>
      </c>
      <c r="C13" s="7"/>
      <c r="D13" s="7"/>
      <c r="E13" s="18" t="s">
        <v>41</v>
      </c>
      <c r="F13" s="18">
        <v>961</v>
      </c>
    </row>
    <row r="14" spans="1:6" ht="12.75">
      <c r="A14" s="7" t="s">
        <v>99</v>
      </c>
      <c r="B14" s="7" t="s">
        <v>117</v>
      </c>
      <c r="C14" s="7" t="s">
        <v>118</v>
      </c>
      <c r="D14" s="7" t="s">
        <v>119</v>
      </c>
      <c r="E14" s="7" t="s">
        <v>40</v>
      </c>
      <c r="F14" s="7">
        <v>16800</v>
      </c>
    </row>
    <row r="15" spans="1:6" ht="12.75">
      <c r="A15" s="7" t="s">
        <v>100</v>
      </c>
      <c r="B15" s="7" t="s">
        <v>120</v>
      </c>
      <c r="C15" s="7" t="s">
        <v>121</v>
      </c>
      <c r="D15" s="7" t="s">
        <v>122</v>
      </c>
      <c r="E15" s="7" t="s">
        <v>40</v>
      </c>
      <c r="F15" s="7">
        <v>131611</v>
      </c>
    </row>
    <row r="16" spans="1:6" ht="12.75">
      <c r="A16" s="7" t="s">
        <v>101</v>
      </c>
      <c r="B16" s="7" t="s">
        <v>115</v>
      </c>
      <c r="C16" s="7"/>
      <c r="D16" s="7"/>
      <c r="E16" s="7" t="s">
        <v>42</v>
      </c>
      <c r="F16" s="7">
        <v>3166</v>
      </c>
    </row>
    <row r="17" spans="1:6" ht="12.75">
      <c r="A17" s="7" t="s">
        <v>102</v>
      </c>
      <c r="B17" s="7" t="s">
        <v>123</v>
      </c>
      <c r="C17" s="7"/>
      <c r="D17" s="7" t="s">
        <v>124</v>
      </c>
      <c r="E17" s="18" t="s">
        <v>42</v>
      </c>
      <c r="F17" s="18">
        <v>13411</v>
      </c>
    </row>
    <row r="18" spans="1:6" ht="12.75">
      <c r="A18" s="7"/>
      <c r="B18" s="7"/>
      <c r="C18" s="7"/>
      <c r="D18" s="7"/>
      <c r="E18" s="19" t="s">
        <v>39</v>
      </c>
      <c r="F18" s="19">
        <f>F12+F13+F14+F15+F16+F17</f>
        <v>166119</v>
      </c>
    </row>
    <row r="19" spans="1:6" ht="12.75">
      <c r="A19" s="7">
        <v>3</v>
      </c>
      <c r="B19" s="21" t="s">
        <v>31</v>
      </c>
      <c r="C19" s="19"/>
      <c r="D19" s="7"/>
      <c r="E19" s="7"/>
      <c r="F19" s="7"/>
    </row>
    <row r="20" spans="1:6" ht="12.75">
      <c r="A20" s="7"/>
      <c r="B20" s="21" t="s">
        <v>32</v>
      </c>
      <c r="C20" s="7"/>
      <c r="D20" s="7"/>
      <c r="E20" s="7"/>
      <c r="F20" s="7"/>
    </row>
    <row r="21" spans="1:6" ht="12.75">
      <c r="A21" s="7" t="s">
        <v>103</v>
      </c>
      <c r="B21" s="7" t="s">
        <v>125</v>
      </c>
      <c r="C21" s="7" t="s">
        <v>126</v>
      </c>
      <c r="D21" s="7" t="s">
        <v>52</v>
      </c>
      <c r="E21" s="7" t="s">
        <v>46</v>
      </c>
      <c r="F21" s="7">
        <v>2014</v>
      </c>
    </row>
    <row r="22" spans="1:6" ht="12.75">
      <c r="A22" s="7" t="s">
        <v>104</v>
      </c>
      <c r="B22" s="7" t="s">
        <v>127</v>
      </c>
      <c r="C22" s="7"/>
      <c r="D22" s="7" t="s">
        <v>128</v>
      </c>
      <c r="E22" s="7" t="s">
        <v>46</v>
      </c>
      <c r="F22" s="18">
        <v>75195</v>
      </c>
    </row>
    <row r="23" spans="1:6" ht="12.75">
      <c r="A23" s="7" t="s">
        <v>105</v>
      </c>
      <c r="B23" s="7" t="s">
        <v>129</v>
      </c>
      <c r="C23" s="7" t="s">
        <v>130</v>
      </c>
      <c r="D23" s="7"/>
      <c r="E23" s="7" t="s">
        <v>40</v>
      </c>
      <c r="F23" s="7">
        <v>153417</v>
      </c>
    </row>
    <row r="24" spans="1:6" ht="12.75">
      <c r="A24" s="7" t="s">
        <v>106</v>
      </c>
      <c r="B24" s="7" t="s">
        <v>53</v>
      </c>
      <c r="C24" s="7" t="s">
        <v>131</v>
      </c>
      <c r="D24" s="7" t="s">
        <v>132</v>
      </c>
      <c r="E24" s="7" t="s">
        <v>40</v>
      </c>
      <c r="F24" s="7">
        <v>16353</v>
      </c>
    </row>
    <row r="25" spans="1:6" ht="12.75" customHeight="1">
      <c r="A25" s="7" t="s">
        <v>107</v>
      </c>
      <c r="B25" s="7" t="s">
        <v>133</v>
      </c>
      <c r="C25" s="7"/>
      <c r="D25" s="7"/>
      <c r="E25" s="7"/>
      <c r="F25" s="7"/>
    </row>
    <row r="26" spans="1:6" ht="12.75" customHeight="1">
      <c r="A26" s="7"/>
      <c r="B26" s="7" t="s">
        <v>134</v>
      </c>
      <c r="C26" s="7"/>
      <c r="D26" s="7"/>
      <c r="E26" s="7" t="s">
        <v>135</v>
      </c>
      <c r="F26" s="7">
        <v>111231</v>
      </c>
    </row>
    <row r="27" spans="1:6" ht="12.75" customHeight="1">
      <c r="A27" s="7"/>
      <c r="B27" s="7"/>
      <c r="C27" s="7"/>
      <c r="D27" s="7"/>
      <c r="E27" s="19" t="s">
        <v>39</v>
      </c>
      <c r="F27" s="19">
        <f>F21+F22+F23+F24+F26</f>
        <v>358210</v>
      </c>
    </row>
    <row r="28" spans="1:6" ht="12.75" customHeight="1">
      <c r="A28" s="7"/>
      <c r="B28" s="7"/>
      <c r="C28" s="7"/>
      <c r="D28" s="7"/>
      <c r="E28" s="7"/>
      <c r="F28" s="7"/>
    </row>
    <row r="29" spans="1:6" ht="30.75" customHeight="1">
      <c r="A29" s="7">
        <v>4</v>
      </c>
      <c r="B29" s="49" t="s">
        <v>49</v>
      </c>
      <c r="C29" s="50"/>
      <c r="D29" s="51"/>
      <c r="E29" s="7"/>
      <c r="F29" s="7"/>
    </row>
    <row r="30" spans="1:6" ht="12.75">
      <c r="A30" s="7" t="s">
        <v>108</v>
      </c>
      <c r="B30" s="7" t="s">
        <v>136</v>
      </c>
      <c r="C30" s="7" t="s">
        <v>137</v>
      </c>
      <c r="E30" s="7" t="s">
        <v>41</v>
      </c>
      <c r="F30" s="7">
        <v>1226</v>
      </c>
    </row>
    <row r="31" spans="1:6" ht="12.75">
      <c r="A31" s="7" t="s">
        <v>109</v>
      </c>
      <c r="B31" s="7" t="s">
        <v>138</v>
      </c>
      <c r="C31" s="7" t="s">
        <v>139</v>
      </c>
      <c r="D31" s="7"/>
      <c r="E31" s="7" t="s">
        <v>45</v>
      </c>
      <c r="F31" s="7">
        <v>2505</v>
      </c>
    </row>
    <row r="32" spans="1:6" ht="12.75">
      <c r="A32" s="7" t="s">
        <v>110</v>
      </c>
      <c r="B32" s="7" t="s">
        <v>140</v>
      </c>
      <c r="C32" s="7"/>
      <c r="D32" s="7"/>
      <c r="E32" s="7" t="s">
        <v>47</v>
      </c>
      <c r="F32" s="7">
        <v>1000</v>
      </c>
    </row>
    <row r="33" spans="1:6" ht="12.75">
      <c r="A33" s="7" t="s">
        <v>111</v>
      </c>
      <c r="B33" s="7"/>
      <c r="C33" s="7"/>
      <c r="D33" s="7"/>
      <c r="E33" s="19" t="s">
        <v>141</v>
      </c>
      <c r="F33" s="19">
        <f>F30+F31+F32</f>
        <v>4731</v>
      </c>
    </row>
    <row r="34" spans="1:6" ht="12.75">
      <c r="A34" s="7">
        <v>5</v>
      </c>
      <c r="B34" s="47" t="s">
        <v>54</v>
      </c>
      <c r="C34" s="48"/>
      <c r="D34" s="48"/>
      <c r="E34" s="7"/>
      <c r="F34" s="7"/>
    </row>
    <row r="35" spans="1:6" ht="12.75">
      <c r="A35" s="7" t="s">
        <v>112</v>
      </c>
      <c r="B35" s="7" t="s">
        <v>142</v>
      </c>
      <c r="C35" s="7"/>
      <c r="D35" s="7"/>
      <c r="E35" s="7" t="s">
        <v>143</v>
      </c>
      <c r="F35" s="7">
        <v>36255.24</v>
      </c>
    </row>
    <row r="36" spans="1:6" ht="12.75">
      <c r="A36" s="7"/>
      <c r="B36" s="7"/>
      <c r="C36" s="7"/>
      <c r="D36" s="7"/>
      <c r="E36" s="19" t="s">
        <v>39</v>
      </c>
      <c r="F36" s="19">
        <f>F35</f>
        <v>36255.24</v>
      </c>
    </row>
    <row r="37" spans="1:6" ht="12.75">
      <c r="A37" s="7">
        <v>6</v>
      </c>
      <c r="B37" s="24" t="s">
        <v>62</v>
      </c>
      <c r="C37" s="7"/>
      <c r="D37" s="7"/>
      <c r="E37" s="7" t="s">
        <v>63</v>
      </c>
      <c r="F37" s="7">
        <v>4920</v>
      </c>
    </row>
    <row r="38" spans="1:6" ht="12.75">
      <c r="A38" s="7">
        <v>7</v>
      </c>
      <c r="B38" s="24" t="s">
        <v>64</v>
      </c>
      <c r="C38" s="7"/>
      <c r="D38" s="7"/>
      <c r="E38" s="7" t="s">
        <v>63</v>
      </c>
      <c r="F38" s="7">
        <v>85890</v>
      </c>
    </row>
    <row r="39" spans="1:6" ht="12.75">
      <c r="A39" s="7">
        <v>8</v>
      </c>
      <c r="B39" s="24" t="s">
        <v>65</v>
      </c>
      <c r="C39" s="7"/>
      <c r="D39" s="7"/>
      <c r="E39" s="7" t="s">
        <v>63</v>
      </c>
      <c r="F39" s="7">
        <v>51719</v>
      </c>
    </row>
    <row r="40" spans="1:6" ht="12.75">
      <c r="A40" s="7"/>
      <c r="B40" s="7" t="s">
        <v>55</v>
      </c>
      <c r="C40" s="7"/>
      <c r="D40" s="7"/>
      <c r="E40" s="7"/>
      <c r="F40" s="41">
        <f>F18+F27+F33+F36+F37+F38+F39</f>
        <v>707844.24</v>
      </c>
    </row>
    <row r="41" ht="12.75">
      <c r="H41" s="3"/>
    </row>
    <row r="42" spans="2:8" ht="12.75">
      <c r="B42" s="23" t="s">
        <v>59</v>
      </c>
      <c r="H42" s="3"/>
    </row>
    <row r="43" spans="2:8" ht="33.75">
      <c r="B43" s="2" t="s">
        <v>4</v>
      </c>
      <c r="C43" s="39" t="s">
        <v>170</v>
      </c>
      <c r="D43" s="39" t="s">
        <v>171</v>
      </c>
      <c r="E43" s="39" t="s">
        <v>144</v>
      </c>
      <c r="F43" s="39" t="s">
        <v>172</v>
      </c>
      <c r="G43" s="20" t="s">
        <v>173</v>
      </c>
      <c r="H43" s="40"/>
    </row>
    <row r="44" spans="2:8" ht="12.75">
      <c r="B44" s="1" t="s">
        <v>60</v>
      </c>
      <c r="C44" s="1">
        <v>-26020</v>
      </c>
      <c r="D44" s="1">
        <v>17216</v>
      </c>
      <c r="E44" s="2">
        <v>0</v>
      </c>
      <c r="F44" s="1">
        <f>D44-E44</f>
        <v>17216</v>
      </c>
      <c r="G44" s="42">
        <f>F44*0.18</f>
        <v>3098.88</v>
      </c>
      <c r="H44" s="3"/>
    </row>
    <row r="45" spans="2:8" ht="12.75">
      <c r="B45" s="1" t="s">
        <v>61</v>
      </c>
      <c r="C45" s="1">
        <v>-1483</v>
      </c>
      <c r="D45" s="1">
        <v>462647</v>
      </c>
      <c r="E45" s="32">
        <v>707844</v>
      </c>
      <c r="F45" s="42">
        <f>D45-E45</f>
        <v>-245197</v>
      </c>
      <c r="G45" s="1">
        <v>0</v>
      </c>
      <c r="H45" s="3"/>
    </row>
    <row r="46" spans="2:8" ht="12.75">
      <c r="B46" s="1" t="s">
        <v>145</v>
      </c>
      <c r="C46" s="1">
        <v>13997</v>
      </c>
      <c r="D46" s="1">
        <v>3976</v>
      </c>
      <c r="E46" s="1"/>
      <c r="F46" s="1">
        <f>D46-E46</f>
        <v>3976</v>
      </c>
      <c r="G46" s="42"/>
      <c r="H46" s="3"/>
    </row>
    <row r="47" spans="2:8" ht="12.75">
      <c r="B47" s="1"/>
      <c r="C47" s="1"/>
      <c r="D47" s="1"/>
      <c r="E47" s="1"/>
      <c r="F47" s="1"/>
      <c r="G47" s="1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 t="s">
        <v>146</v>
      </c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7" ht="67.5">
      <c r="B51" s="2" t="s">
        <v>4</v>
      </c>
      <c r="C51" s="39" t="s">
        <v>174</v>
      </c>
      <c r="D51" s="20" t="s">
        <v>175</v>
      </c>
      <c r="E51" s="39" t="s">
        <v>176</v>
      </c>
      <c r="F51" s="3"/>
      <c r="G51" s="3"/>
    </row>
    <row r="52" spans="2:7" ht="12.75">
      <c r="B52" s="1" t="s">
        <v>60</v>
      </c>
      <c r="C52" s="42">
        <f>C44+D44-E44-G44</f>
        <v>-11902.880000000001</v>
      </c>
      <c r="D52" s="1"/>
      <c r="E52" s="2"/>
      <c r="F52" s="3"/>
      <c r="G52" s="3"/>
    </row>
    <row r="53" spans="2:7" ht="12.75">
      <c r="B53" s="1" t="s">
        <v>61</v>
      </c>
      <c r="C53" s="42">
        <f>C45+D45-E45-G45</f>
        <v>-246680</v>
      </c>
      <c r="D53" s="1">
        <v>509127</v>
      </c>
      <c r="E53" s="42">
        <f>D53/2+C55</f>
        <v>13953.619999999995</v>
      </c>
      <c r="F53" s="3"/>
      <c r="G53" s="3"/>
    </row>
    <row r="54" spans="2:7" ht="12.75">
      <c r="B54" s="1" t="s">
        <v>145</v>
      </c>
      <c r="C54" s="42">
        <f>C46+D46-E46-G46</f>
        <v>17973</v>
      </c>
      <c r="D54" s="1"/>
      <c r="E54" s="1"/>
      <c r="F54" s="3"/>
      <c r="G54" s="3"/>
    </row>
    <row r="55" spans="2:7" ht="12.75">
      <c r="B55" s="1" t="s">
        <v>177</v>
      </c>
      <c r="C55" s="42">
        <f>SUM(C52:C54)</f>
        <v>-240609.88</v>
      </c>
      <c r="D55" s="1"/>
      <c r="E55" s="1"/>
      <c r="F55" s="3"/>
      <c r="G55" s="3"/>
    </row>
    <row r="56" spans="2:7" ht="12.75">
      <c r="B56" s="1"/>
      <c r="C56" s="1"/>
      <c r="D56" s="1"/>
      <c r="E56" s="1"/>
      <c r="F56" s="3"/>
      <c r="G56" s="3"/>
    </row>
    <row r="57" spans="6:7" ht="12.75">
      <c r="F57" s="3"/>
      <c r="G57" s="3"/>
    </row>
    <row r="58" spans="6:7" ht="12.75">
      <c r="F58" s="3"/>
      <c r="G58" s="3"/>
    </row>
  </sheetData>
  <mergeCells count="2">
    <mergeCell ref="B34:D34"/>
    <mergeCell ref="B29:D29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2015-03-24T09:21:51Z</cp:lastPrinted>
  <dcterms:created xsi:type="dcterms:W3CDTF">2012-06-22T07:33:11Z</dcterms:created>
  <dcterms:modified xsi:type="dcterms:W3CDTF">2015-03-24T09:22:17Z</dcterms:modified>
  <cp:category/>
  <cp:version/>
  <cp:contentType/>
  <cp:contentStatus/>
</cp:coreProperties>
</file>