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2">'Отчет о выполненных работах'!$A$1:$G$49</definedName>
  </definedNames>
  <calcPr fullCalcOnLoad="1"/>
</workbook>
</file>

<file path=xl/sharedStrings.xml><?xml version="1.0" encoding="utf-8"?>
<sst xmlns="http://schemas.openxmlformats.org/spreadsheetml/2006/main" count="180" uniqueCount="145">
  <si>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</si>
  <si>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</si>
  <si>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</si>
  <si>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</si>
  <si>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</si>
  <si>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</si>
  <si>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</si>
  <si>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</si>
  <si>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</si>
  <si>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</si>
  <si>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</si>
  <si>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</si>
  <si>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</si>
  <si>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</si>
  <si>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</si>
  <si>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</si>
  <si>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</si>
  <si>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</si>
  <si>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</si>
  <si>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</si>
  <si>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</si>
  <si>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</si>
  <si>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</si>
  <si>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</si>
  <si>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</si>
  <si>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</si>
  <si>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</si>
  <si>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</si>
  <si>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</si>
  <si>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</si>
  <si>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</si>
  <si>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</si>
  <si>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</si>
  <si>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</si>
  <si>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</si>
  <si>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</si>
  <si>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</si>
  <si>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</si>
  <si>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</si>
  <si>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</si>
  <si>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неудов.</t>
  </si>
  <si>
    <t>ремонт</t>
  </si>
  <si>
    <t>по сост  на 01.01.2013г</t>
  </si>
  <si>
    <t>МАЛЬГИНА</t>
  </si>
  <si>
    <t>66:44:0101030:93</t>
  </si>
  <si>
    <t>смена</t>
  </si>
  <si>
    <t>Место работ</t>
  </si>
  <si>
    <t>июль</t>
  </si>
  <si>
    <t>итого по ст.содерж.дома</t>
  </si>
  <si>
    <t>№пп</t>
  </si>
  <si>
    <t xml:space="preserve"> Выполнение  работ  по  статье  "Содержание дома"</t>
  </si>
  <si>
    <t>сумма руб</t>
  </si>
  <si>
    <t>за 2013 год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</si>
  <si>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</si>
  <si>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</si>
  <si>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Выполнение работ по статье "Капитальный ремонт"</t>
  </si>
  <si>
    <t xml:space="preserve">                         ул.  Мальгина, дом № 52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</si>
  <si>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</si>
  <si>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</si>
  <si>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</si>
  <si>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</si>
  <si>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</si>
  <si>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</si>
  <si>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Фундаменты </t>
  </si>
  <si>
    <t>удов.</t>
  </si>
  <si>
    <t xml:space="preserve">Цоколь </t>
  </si>
  <si>
    <t>Отслоение штукатурного слоя</t>
  </si>
  <si>
    <t xml:space="preserve">Стены </t>
  </si>
  <si>
    <t xml:space="preserve">Фасад </t>
  </si>
  <si>
    <t xml:space="preserve">Крыша </t>
  </si>
  <si>
    <t>Ремонт по заявкам, чистка кровли от мусора</t>
  </si>
  <si>
    <t xml:space="preserve">Перекрытие </t>
  </si>
  <si>
    <t>Волосные трещины по штукатурному слою</t>
  </si>
  <si>
    <t>Удов.</t>
  </si>
  <si>
    <t>Полы в МОП</t>
  </si>
  <si>
    <t>потертости</t>
  </si>
  <si>
    <t>Окна в МОП</t>
  </si>
  <si>
    <t xml:space="preserve">Загнивание, перекос и </t>
  </si>
  <si>
    <t>Двери в МОП</t>
  </si>
  <si>
    <t>Перекос, трещины, сколы</t>
  </si>
  <si>
    <t>Лестничные марши</t>
  </si>
  <si>
    <t xml:space="preserve">Подъезды </t>
  </si>
  <si>
    <t>Загрязнение, трещины, отслоение штукатурного и окрасочного  слоя</t>
  </si>
  <si>
    <t xml:space="preserve"> Ремонт.     Предыдущий ремонт выполнялся  в 2003г.</t>
  </si>
  <si>
    <t>Благоустройство</t>
  </si>
  <si>
    <t>Нет сточной канавы, скамейки у 1 под.,</t>
  </si>
  <si>
    <t xml:space="preserve">Крыльца </t>
  </si>
  <si>
    <t>Разрушение бетона</t>
  </si>
  <si>
    <t>Вход в подвал</t>
  </si>
  <si>
    <t>Подвал</t>
  </si>
  <si>
    <t>Водопровод</t>
  </si>
  <si>
    <t>Канализация</t>
  </si>
  <si>
    <t>Отопление</t>
  </si>
  <si>
    <t>Ограниченно работоспособное</t>
  </si>
  <si>
    <t>Смена подающего трубопровода на чердаке.</t>
  </si>
  <si>
    <t>Эл. оборудование</t>
  </si>
  <si>
    <t>Текущий ремонт</t>
  </si>
  <si>
    <t>2.1.</t>
  </si>
  <si>
    <t>3.5.,</t>
  </si>
  <si>
    <t>3.6.</t>
  </si>
  <si>
    <t>3.7.</t>
  </si>
  <si>
    <t>3.8.</t>
  </si>
  <si>
    <t>3.9.</t>
  </si>
  <si>
    <t>частичный ремонт кровли</t>
  </si>
  <si>
    <t>кв.4</t>
  </si>
  <si>
    <t>замена стояка отопления</t>
  </si>
  <si>
    <t>7м+ЗА</t>
  </si>
  <si>
    <t>кв.8,11</t>
  </si>
  <si>
    <t>октябрь</t>
  </si>
  <si>
    <t>Содержание  аварийно-диспетчерской службы,</t>
  </si>
  <si>
    <t xml:space="preserve">выполнение заявок и ППР </t>
  </si>
  <si>
    <t>Благоустройство и обеспечение санитарного состояния жилых  зданий и придомовых территорий</t>
  </si>
  <si>
    <t>Содержание  узла  учёта</t>
  </si>
  <si>
    <t>итого по ст.кап.ремонт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</si>
  <si>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</si>
  <si>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</si>
  <si>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</si>
  <si>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2014 год</t>
  </si>
  <si>
    <t xml:space="preserve">Шифер ветхий, загрязнение  в ендовых листьями и ветками </t>
  </si>
  <si>
    <t xml:space="preserve">Потертости, </t>
  </si>
  <si>
    <t>Смена подающего трубопровода</t>
  </si>
  <si>
    <t>Смена трубопроводов</t>
  </si>
  <si>
    <t>№ п/п</t>
  </si>
  <si>
    <t>Части здания и конструкций</t>
  </si>
  <si>
    <t>описание элементов (материал, конструкция или система, отделка и прочее)</t>
  </si>
  <si>
    <t>Техническое состояние</t>
  </si>
  <si>
    <t>вывод</t>
  </si>
  <si>
    <t>бутовый непрерывный</t>
  </si>
  <si>
    <t>оштукатуренный</t>
  </si>
  <si>
    <t>кирпичные</t>
  </si>
  <si>
    <t>шиферная</t>
  </si>
  <si>
    <t>дощатое отепленное</t>
  </si>
  <si>
    <t>дощатые</t>
  </si>
  <si>
    <t>деревянные</t>
  </si>
  <si>
    <t>стены оштукатуренные</t>
  </si>
  <si>
    <t>бетонные</t>
  </si>
  <si>
    <t>переход  с 2013 г. без  НДС</t>
  </si>
  <si>
    <t>начислено 2014 г. с НДС</t>
  </si>
  <si>
    <t>остаток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</si>
  <si>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</si>
  <si>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</si>
  <si>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</si>
  <si>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НДС 18%</t>
  </si>
  <si>
    <t>УК Южилкомплекс</t>
  </si>
  <si>
    <t xml:space="preserve">       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</si>
</sst>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1" fontId="0" fillId="0" borderId="2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45" zoomScaleNormal="145" workbookViewId="0" topLeftCell="A1">
      <selection activeCell="C13" sqref="C13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52</v>
      </c>
    </row>
    <row r="4" spans="1:4" ht="12.75">
      <c r="A4" s="4" t="s">
        <v>24</v>
      </c>
      <c r="B4" t="s">
        <v>0</v>
      </c>
      <c r="C4" s="11" t="s">
        <v>43</v>
      </c>
      <c r="D4" s="11">
        <v>52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37</v>
      </c>
      <c r="D7" s="2"/>
      <c r="E7" s="3"/>
    </row>
    <row r="8" spans="1:5" ht="12.75">
      <c r="A8" s="1">
        <v>2</v>
      </c>
      <c r="B8" s="1" t="s">
        <v>2</v>
      </c>
      <c r="C8" s="9">
        <v>1951</v>
      </c>
      <c r="D8" s="2"/>
      <c r="E8" s="3"/>
    </row>
    <row r="9" spans="1:5" ht="12.75">
      <c r="A9" s="1">
        <v>3</v>
      </c>
      <c r="B9" s="1" t="s">
        <v>3</v>
      </c>
      <c r="C9" s="10">
        <v>0.58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11</v>
      </c>
      <c r="D13" s="2"/>
      <c r="E13" s="3"/>
    </row>
    <row r="14" spans="1:5" ht="12.75">
      <c r="A14" s="1">
        <v>7</v>
      </c>
      <c r="B14" s="1" t="s">
        <v>7</v>
      </c>
      <c r="C14" s="9">
        <v>2987</v>
      </c>
      <c r="D14" s="2" t="s">
        <v>32</v>
      </c>
      <c r="E14" s="3"/>
    </row>
    <row r="15" spans="1:5" ht="12.75">
      <c r="A15" s="1">
        <v>8</v>
      </c>
      <c r="B15" s="1" t="s">
        <v>8</v>
      </c>
      <c r="C15" s="9">
        <v>744.1</v>
      </c>
      <c r="D15" s="2" t="s">
        <v>33</v>
      </c>
      <c r="E15" s="3"/>
    </row>
    <row r="16" spans="1:5" ht="12.75">
      <c r="A16" s="1">
        <v>9</v>
      </c>
      <c r="B16" s="1" t="s">
        <v>9</v>
      </c>
      <c r="C16" s="9">
        <v>614.2</v>
      </c>
      <c r="D16" s="2" t="s">
        <v>33</v>
      </c>
      <c r="E16" s="3"/>
    </row>
    <row r="17" spans="1:5" ht="12.75">
      <c r="A17" s="1">
        <v>10</v>
      </c>
      <c r="B17" s="1" t="s">
        <v>19</v>
      </c>
      <c r="C17" s="9">
        <v>614.2</v>
      </c>
      <c r="D17" s="2" t="s">
        <v>33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64.1</v>
      </c>
      <c r="D19" s="2" t="s">
        <v>34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474.2</v>
      </c>
      <c r="D22" s="2" t="s">
        <v>33</v>
      </c>
      <c r="E22" s="3"/>
    </row>
    <row r="23" spans="1:5" ht="12.75">
      <c r="A23" s="1"/>
      <c r="B23" s="1" t="s">
        <v>14</v>
      </c>
      <c r="C23" s="13">
        <v>65.8</v>
      </c>
      <c r="D23" s="2" t="s">
        <v>33</v>
      </c>
      <c r="E23" s="3"/>
    </row>
    <row r="24" spans="1:5" ht="12.75">
      <c r="A24" s="1">
        <v>13</v>
      </c>
      <c r="B24" s="1" t="s">
        <v>15</v>
      </c>
      <c r="C24" s="13">
        <v>911</v>
      </c>
      <c r="D24" s="2" t="s">
        <v>33</v>
      </c>
      <c r="E24" s="3"/>
    </row>
    <row r="25" spans="1:5" ht="15.75" customHeight="1">
      <c r="A25" s="1">
        <v>14</v>
      </c>
      <c r="B25" s="1" t="s">
        <v>16</v>
      </c>
      <c r="C25" s="16" t="s">
        <v>44</v>
      </c>
      <c r="D25" s="2"/>
      <c r="E25" s="3"/>
    </row>
    <row r="26" spans="1:5" ht="12.75">
      <c r="A26" s="1">
        <v>15</v>
      </c>
      <c r="B26" s="1" t="s">
        <v>35</v>
      </c>
      <c r="C26" s="14"/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F16" sqref="F16"/>
    </sheetView>
  </sheetViews>
  <sheetFormatPr defaultColWidth="9.00390625" defaultRowHeight="12.75"/>
  <cols>
    <col min="1" max="1" width="3.50390625" style="0" customWidth="1"/>
    <col min="2" max="2" width="18.375" style="0" customWidth="1"/>
    <col min="3" max="3" width="23.50390625" style="0" customWidth="1"/>
    <col min="4" max="4" width="28.125" style="0" customWidth="1"/>
    <col min="5" max="5" width="23.37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3.75" customHeight="1">
      <c r="A4" s="38" t="s">
        <v>122</v>
      </c>
      <c r="B4" s="38" t="s">
        <v>123</v>
      </c>
      <c r="C4" s="38" t="s">
        <v>124</v>
      </c>
      <c r="D4" s="38" t="s">
        <v>125</v>
      </c>
      <c r="E4" s="39" t="s">
        <v>126</v>
      </c>
    </row>
    <row r="5" spans="1:5" ht="14.25" thickBot="1">
      <c r="A5" s="24">
        <v>1</v>
      </c>
      <c r="B5" s="24" t="s">
        <v>63</v>
      </c>
      <c r="C5" s="25" t="s">
        <v>127</v>
      </c>
      <c r="D5" s="25" t="s">
        <v>64</v>
      </c>
      <c r="E5" s="25"/>
    </row>
    <row r="6" spans="1:5" ht="17.25" customHeight="1" thickBot="1">
      <c r="A6" s="24">
        <v>2</v>
      </c>
      <c r="B6" s="24" t="s">
        <v>65</v>
      </c>
      <c r="C6" s="25" t="s">
        <v>128</v>
      </c>
      <c r="D6" s="25" t="s">
        <v>66</v>
      </c>
      <c r="E6" s="25" t="s">
        <v>41</v>
      </c>
    </row>
    <row r="7" spans="1:5" ht="18.75" customHeight="1" thickBot="1">
      <c r="A7" s="24">
        <v>3</v>
      </c>
      <c r="B7" s="24" t="s">
        <v>67</v>
      </c>
      <c r="C7" s="25" t="s">
        <v>129</v>
      </c>
      <c r="D7" s="25" t="s">
        <v>66</v>
      </c>
      <c r="E7" s="25" t="s">
        <v>41</v>
      </c>
    </row>
    <row r="8" spans="1:5" ht="18.75" customHeight="1" thickBot="1">
      <c r="A8" s="24">
        <v>4</v>
      </c>
      <c r="B8" s="24" t="s">
        <v>68</v>
      </c>
      <c r="C8" s="25" t="s">
        <v>128</v>
      </c>
      <c r="D8" s="25" t="s">
        <v>66</v>
      </c>
      <c r="E8" s="25" t="s">
        <v>41</v>
      </c>
    </row>
    <row r="9" spans="1:5" ht="27.75" customHeight="1" thickBot="1">
      <c r="A9" s="24">
        <v>5</v>
      </c>
      <c r="B9" s="24" t="s">
        <v>36</v>
      </c>
      <c r="C9" s="25"/>
      <c r="D9" s="25" t="s">
        <v>40</v>
      </c>
      <c r="E9" s="25" t="s">
        <v>41</v>
      </c>
    </row>
    <row r="10" spans="1:5" ht="34.5" customHeight="1" thickBot="1">
      <c r="A10" s="24">
        <v>6</v>
      </c>
      <c r="B10" s="24" t="s">
        <v>69</v>
      </c>
      <c r="C10" s="25" t="s">
        <v>130</v>
      </c>
      <c r="D10" s="25" t="s">
        <v>118</v>
      </c>
      <c r="E10" s="25" t="s">
        <v>70</v>
      </c>
    </row>
    <row r="11" spans="1:5" ht="31.5" customHeight="1" thickBot="1">
      <c r="A11" s="24">
        <v>7</v>
      </c>
      <c r="B11" s="24" t="s">
        <v>71</v>
      </c>
      <c r="C11" s="25" t="s">
        <v>131</v>
      </c>
      <c r="D11" s="25" t="s">
        <v>72</v>
      </c>
      <c r="E11" s="25" t="s">
        <v>73</v>
      </c>
    </row>
    <row r="12" spans="1:5" ht="14.25" thickBot="1">
      <c r="A12" s="24">
        <v>8</v>
      </c>
      <c r="B12" s="24" t="s">
        <v>74</v>
      </c>
      <c r="C12" s="25" t="s">
        <v>132</v>
      </c>
      <c r="D12" s="25" t="s">
        <v>119</v>
      </c>
      <c r="E12" s="25" t="s">
        <v>64</v>
      </c>
    </row>
    <row r="13" spans="1:5" ht="14.25" thickBot="1">
      <c r="A13" s="24">
        <v>9</v>
      </c>
      <c r="B13" s="24" t="s">
        <v>76</v>
      </c>
      <c r="C13" s="25" t="s">
        <v>133</v>
      </c>
      <c r="D13" s="25" t="s">
        <v>77</v>
      </c>
      <c r="E13" s="25" t="s">
        <v>64</v>
      </c>
    </row>
    <row r="14" spans="1:5" ht="19.5" customHeight="1" thickBot="1">
      <c r="A14" s="24">
        <v>10</v>
      </c>
      <c r="B14" s="24" t="s">
        <v>78</v>
      </c>
      <c r="C14" s="25" t="s">
        <v>133</v>
      </c>
      <c r="D14" s="25" t="s">
        <v>79</v>
      </c>
      <c r="E14" s="25" t="s">
        <v>45</v>
      </c>
    </row>
    <row r="15" spans="1:5" ht="14.25" thickBot="1">
      <c r="A15" s="24">
        <v>11</v>
      </c>
      <c r="B15" s="24" t="s">
        <v>80</v>
      </c>
      <c r="C15" s="25" t="s">
        <v>133</v>
      </c>
      <c r="D15" s="25" t="s">
        <v>75</v>
      </c>
      <c r="E15" s="25" t="s">
        <v>64</v>
      </c>
    </row>
    <row r="16" spans="1:5" ht="45" customHeight="1" thickBot="1">
      <c r="A16" s="24">
        <v>12</v>
      </c>
      <c r="B16" s="24" t="s">
        <v>81</v>
      </c>
      <c r="C16" s="25" t="s">
        <v>134</v>
      </c>
      <c r="D16" s="25" t="s">
        <v>82</v>
      </c>
      <c r="E16" s="25" t="s">
        <v>83</v>
      </c>
    </row>
    <row r="17" spans="1:5" ht="31.5" customHeight="1" thickBot="1">
      <c r="A17" s="24">
        <v>13</v>
      </c>
      <c r="B17" s="24" t="s">
        <v>84</v>
      </c>
      <c r="C17" s="25"/>
      <c r="D17" s="25" t="s">
        <v>85</v>
      </c>
      <c r="E17" s="25"/>
    </row>
    <row r="18" spans="1:5" ht="16.5" customHeight="1" thickBot="1">
      <c r="A18" s="24">
        <v>14</v>
      </c>
      <c r="B18" s="24" t="s">
        <v>86</v>
      </c>
      <c r="C18" s="25" t="s">
        <v>135</v>
      </c>
      <c r="D18" s="25" t="s">
        <v>87</v>
      </c>
      <c r="E18" s="25" t="s">
        <v>41</v>
      </c>
    </row>
    <row r="19" spans="1:5" ht="14.25" thickBot="1">
      <c r="A19" s="24">
        <v>15</v>
      </c>
      <c r="B19" s="24" t="s">
        <v>88</v>
      </c>
      <c r="C19" s="25"/>
      <c r="D19" s="25" t="s">
        <v>37</v>
      </c>
      <c r="E19" s="25"/>
    </row>
    <row r="20" spans="1:5" ht="14.25" thickBot="1">
      <c r="A20" s="24">
        <v>16</v>
      </c>
      <c r="B20" s="24" t="s">
        <v>89</v>
      </c>
      <c r="C20" s="25"/>
      <c r="D20" s="25" t="s">
        <v>37</v>
      </c>
      <c r="E20" s="25"/>
    </row>
    <row r="21" spans="1:5" ht="27" thickBot="1">
      <c r="A21" s="24">
        <v>17</v>
      </c>
      <c r="B21" s="24" t="s">
        <v>90</v>
      </c>
      <c r="C21" s="25"/>
      <c r="D21" s="25" t="s">
        <v>93</v>
      </c>
      <c r="E21" s="26" t="s">
        <v>120</v>
      </c>
    </row>
    <row r="22" spans="1:5" ht="14.25" thickBot="1">
      <c r="A22" s="24">
        <v>18</v>
      </c>
      <c r="B22" s="24" t="s">
        <v>91</v>
      </c>
      <c r="C22" s="25"/>
      <c r="D22" s="25" t="s">
        <v>93</v>
      </c>
      <c r="E22" s="26" t="s">
        <v>121</v>
      </c>
    </row>
    <row r="23" spans="1:5" ht="33" customHeight="1" thickBot="1">
      <c r="A23" s="24">
        <v>19</v>
      </c>
      <c r="B23" s="24" t="s">
        <v>92</v>
      </c>
      <c r="C23" s="25"/>
      <c r="D23" s="25" t="s">
        <v>93</v>
      </c>
      <c r="E23" s="25" t="s">
        <v>94</v>
      </c>
    </row>
    <row r="24" spans="1:5" ht="18.75" customHeight="1" thickBot="1">
      <c r="A24" s="24">
        <v>20</v>
      </c>
      <c r="B24" s="24" t="s">
        <v>95</v>
      </c>
      <c r="C24" s="25"/>
      <c r="D24" s="25" t="s">
        <v>93</v>
      </c>
      <c r="E24" s="25" t="s">
        <v>96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30" zoomScaleNormal="130" workbookViewId="0" topLeftCell="A1">
      <selection activeCell="A49" sqref="A1:G49"/>
    </sheetView>
  </sheetViews>
  <sheetFormatPr defaultColWidth="9.00390625" defaultRowHeight="12.75"/>
  <cols>
    <col min="1" max="1" width="5.00390625" style="23" customWidth="1"/>
    <col min="2" max="2" width="34.50390625" style="0" customWidth="1"/>
    <col min="3" max="3" width="9.625" style="0" customWidth="1"/>
    <col min="5" max="5" width="10.50390625" style="0" customWidth="1"/>
    <col min="6" max="6" width="10.00390625" style="0" bestFit="1" customWidth="1"/>
  </cols>
  <sheetData>
    <row r="1" ht="12.75">
      <c r="B1" s="12" t="s">
        <v>53</v>
      </c>
    </row>
    <row r="2" ht="12.75">
      <c r="B2" s="12" t="s">
        <v>54</v>
      </c>
    </row>
    <row r="3" spans="2:5" ht="12.75">
      <c r="B3" s="11" t="s">
        <v>56</v>
      </c>
      <c r="C3" s="12"/>
      <c r="D3" s="12" t="s">
        <v>117</v>
      </c>
      <c r="E3" s="5"/>
    </row>
    <row r="4" spans="2:5" ht="12.75">
      <c r="B4" s="12" t="s">
        <v>55</v>
      </c>
      <c r="C4" s="5"/>
      <c r="D4" s="5"/>
      <c r="E4" s="5"/>
    </row>
    <row r="5" spans="1:6" ht="21">
      <c r="A5" s="7" t="s">
        <v>49</v>
      </c>
      <c r="B5" s="19" t="s">
        <v>27</v>
      </c>
      <c r="C5" s="15" t="s">
        <v>28</v>
      </c>
      <c r="D5" s="15" t="s">
        <v>46</v>
      </c>
      <c r="E5" s="6" t="s">
        <v>29</v>
      </c>
      <c r="F5" s="15" t="s">
        <v>51</v>
      </c>
    </row>
    <row r="6" spans="1:6" ht="12.75">
      <c r="A6" s="7"/>
      <c r="B6" s="7"/>
      <c r="C6" s="15"/>
      <c r="D6" s="15"/>
      <c r="E6" s="6"/>
      <c r="F6" s="15"/>
    </row>
    <row r="7" spans="1:6" ht="12.75">
      <c r="A7" s="7"/>
      <c r="B7" s="7"/>
      <c r="C7" s="15"/>
      <c r="D7" s="15"/>
      <c r="E7" s="6"/>
      <c r="F7" s="15"/>
    </row>
    <row r="8" spans="1:6" ht="12.75">
      <c r="A8" s="7">
        <v>1</v>
      </c>
      <c r="B8" s="19"/>
      <c r="C8" s="17"/>
      <c r="D8" s="6"/>
      <c r="E8" s="17" t="s">
        <v>39</v>
      </c>
      <c r="F8" s="17">
        <f>SUM(F6:F7)</f>
        <v>0</v>
      </c>
    </row>
    <row r="9" spans="1:6" ht="12.75">
      <c r="A9" s="7"/>
      <c r="B9" s="12" t="s">
        <v>50</v>
      </c>
      <c r="C9" s="6"/>
      <c r="D9" s="6"/>
      <c r="E9" s="6"/>
      <c r="F9" s="6"/>
    </row>
    <row r="10" spans="1:6" ht="21">
      <c r="A10" s="7" t="s">
        <v>49</v>
      </c>
      <c r="B10" s="19" t="s">
        <v>27</v>
      </c>
      <c r="C10" s="15" t="s">
        <v>28</v>
      </c>
      <c r="D10" s="15" t="s">
        <v>46</v>
      </c>
      <c r="E10" s="6" t="s">
        <v>29</v>
      </c>
      <c r="F10" s="15" t="s">
        <v>51</v>
      </c>
    </row>
    <row r="11" spans="1:6" ht="12.75">
      <c r="A11" s="7">
        <v>2</v>
      </c>
      <c r="B11" s="20" t="s">
        <v>38</v>
      </c>
      <c r="C11" s="6"/>
      <c r="D11" s="7"/>
      <c r="E11" s="7"/>
      <c r="F11" s="7"/>
    </row>
    <row r="12" spans="1:6" ht="12.75">
      <c r="A12" s="7" t="s">
        <v>97</v>
      </c>
      <c r="B12" s="18" t="s">
        <v>103</v>
      </c>
      <c r="C12" s="7"/>
      <c r="D12" s="7" t="s">
        <v>104</v>
      </c>
      <c r="E12" s="7" t="s">
        <v>47</v>
      </c>
      <c r="F12" s="1">
        <v>702</v>
      </c>
    </row>
    <row r="13" spans="1:6" ht="12.75">
      <c r="A13" s="7"/>
      <c r="B13" s="18"/>
      <c r="C13" s="7"/>
      <c r="D13" s="7"/>
      <c r="E13" s="40" t="s">
        <v>39</v>
      </c>
      <c r="F13" s="41">
        <f>F12</f>
        <v>702</v>
      </c>
    </row>
    <row r="14" spans="1:6" ht="12.75">
      <c r="A14" s="7" t="s">
        <v>98</v>
      </c>
      <c r="B14" s="28" t="s">
        <v>30</v>
      </c>
      <c r="C14" s="7"/>
      <c r="D14" s="7"/>
      <c r="E14" s="7"/>
      <c r="F14" s="1"/>
    </row>
    <row r="15" spans="1:6" ht="12.75">
      <c r="A15" s="7" t="s">
        <v>99</v>
      </c>
      <c r="B15" s="28" t="s">
        <v>31</v>
      </c>
      <c r="C15" s="7"/>
      <c r="D15" s="7"/>
      <c r="E15" s="7"/>
      <c r="F15" s="1"/>
    </row>
    <row r="16" spans="1:6" ht="12.75">
      <c r="A16" s="7" t="s">
        <v>100</v>
      </c>
      <c r="B16" s="18" t="s">
        <v>105</v>
      </c>
      <c r="C16" s="7" t="s">
        <v>106</v>
      </c>
      <c r="D16" s="7" t="s">
        <v>107</v>
      </c>
      <c r="E16" s="7" t="s">
        <v>108</v>
      </c>
      <c r="F16" s="1">
        <v>5421</v>
      </c>
    </row>
    <row r="17" spans="1:6" ht="12.75">
      <c r="A17" s="7" t="s">
        <v>101</v>
      </c>
      <c r="B17" s="18" t="s">
        <v>109</v>
      </c>
      <c r="C17" s="7"/>
      <c r="D17" s="7"/>
      <c r="E17" s="7"/>
      <c r="F17" s="1">
        <v>11687</v>
      </c>
    </row>
    <row r="18" spans="1:6" ht="12.75">
      <c r="A18" s="7" t="s">
        <v>102</v>
      </c>
      <c r="B18" s="18" t="s">
        <v>110</v>
      </c>
      <c r="C18" s="7"/>
      <c r="D18" s="7"/>
      <c r="E18" s="7"/>
      <c r="F18" s="7"/>
    </row>
    <row r="19" spans="1:6" ht="12.75">
      <c r="A19" s="7"/>
      <c r="B19" s="18"/>
      <c r="C19" s="7"/>
      <c r="D19" s="7"/>
      <c r="E19" s="40" t="s">
        <v>39</v>
      </c>
      <c r="F19" s="40">
        <f>F16+F17</f>
        <v>17108</v>
      </c>
    </row>
    <row r="20" spans="1:6" ht="39">
      <c r="A20" s="7"/>
      <c r="B20" s="36" t="s">
        <v>111</v>
      </c>
      <c r="C20" s="1"/>
      <c r="D20" s="1"/>
      <c r="E20" s="29"/>
      <c r="F20" s="1"/>
    </row>
    <row r="21" spans="1:7" ht="12.75">
      <c r="A21" s="7"/>
      <c r="B21" s="37"/>
      <c r="C21" s="1"/>
      <c r="D21" s="1"/>
      <c r="E21" s="29"/>
      <c r="F21" s="1"/>
      <c r="G21" s="3"/>
    </row>
    <row r="22" spans="1:7" ht="12.75">
      <c r="A22" s="7"/>
      <c r="B22" s="12" t="s">
        <v>112</v>
      </c>
      <c r="F22" s="1"/>
      <c r="G22" s="3"/>
    </row>
    <row r="23" spans="1:7" ht="12.75">
      <c r="A23" s="7"/>
      <c r="B23" s="12" t="s">
        <v>57</v>
      </c>
      <c r="F23" s="6">
        <v>711</v>
      </c>
      <c r="G23" s="32"/>
    </row>
    <row r="24" spans="1:7" ht="12.75">
      <c r="A24" s="7"/>
      <c r="B24" s="28" t="s">
        <v>58</v>
      </c>
      <c r="C24" s="6"/>
      <c r="D24" s="6"/>
      <c r="E24" s="21"/>
      <c r="F24" s="6">
        <v>12419</v>
      </c>
      <c r="G24" s="33"/>
    </row>
    <row r="25" spans="1:8" ht="12.75">
      <c r="A25" s="7"/>
      <c r="B25" s="28" t="s">
        <v>59</v>
      </c>
      <c r="C25" s="6"/>
      <c r="D25" s="6"/>
      <c r="E25" s="21"/>
      <c r="F25" s="6">
        <v>7662</v>
      </c>
      <c r="G25" s="33"/>
      <c r="H25" s="3"/>
    </row>
    <row r="26" spans="1:8" ht="12.75">
      <c r="A26" s="7">
        <v>1</v>
      </c>
      <c r="B26" s="1" t="s">
        <v>48</v>
      </c>
      <c r="C26" s="1"/>
      <c r="D26" s="1"/>
      <c r="E26" s="35"/>
      <c r="F26" s="1">
        <f>F13+F19+F23+F24+F25</f>
        <v>38602</v>
      </c>
      <c r="G26" s="3"/>
      <c r="H26" s="3"/>
    </row>
    <row r="27" spans="1:8" ht="12.75">
      <c r="A27" s="7">
        <v>2</v>
      </c>
      <c r="B27" s="1" t="s">
        <v>113</v>
      </c>
      <c r="C27" s="1"/>
      <c r="D27" s="1"/>
      <c r="E27" s="31"/>
      <c r="F27" s="22">
        <f>F8</f>
        <v>0</v>
      </c>
      <c r="G27" s="34"/>
      <c r="H27" s="3"/>
    </row>
    <row r="28" spans="7:8" ht="12.75">
      <c r="G28" s="3"/>
      <c r="H28" s="3"/>
    </row>
    <row r="29" spans="1:8" ht="12.75">
      <c r="A29" s="27"/>
      <c r="B29" s="3"/>
      <c r="C29" s="3"/>
      <c r="D29" s="3"/>
      <c r="E29" s="3"/>
      <c r="F29" s="3"/>
      <c r="G29" s="3"/>
      <c r="H29" s="3"/>
    </row>
    <row r="30" spans="1:8" ht="12.75">
      <c r="A30" s="27"/>
      <c r="B30" s="3"/>
      <c r="C30" s="3" t="s">
        <v>60</v>
      </c>
      <c r="D30" s="3"/>
      <c r="E30" s="3"/>
      <c r="F30" s="3"/>
      <c r="G30" s="3"/>
      <c r="H30" s="3"/>
    </row>
    <row r="31" spans="1:8" ht="35.25" customHeight="1">
      <c r="A31" s="7"/>
      <c r="B31" s="1" t="s">
        <v>4</v>
      </c>
      <c r="C31" s="42" t="s">
        <v>136</v>
      </c>
      <c r="D31" s="42" t="s">
        <v>137</v>
      </c>
      <c r="E31" s="42" t="s">
        <v>114</v>
      </c>
      <c r="F31" s="42" t="s">
        <v>138</v>
      </c>
      <c r="G31" s="15" t="s">
        <v>142</v>
      </c>
      <c r="H31" s="30"/>
    </row>
    <row r="32" spans="1:8" ht="12.75">
      <c r="A32" s="7"/>
      <c r="B32" s="1" t="s">
        <v>61</v>
      </c>
      <c r="C32" s="1">
        <v>-107036</v>
      </c>
      <c r="D32" s="1">
        <v>2604</v>
      </c>
      <c r="E32" s="1">
        <v>0</v>
      </c>
      <c r="F32" s="1">
        <f>D32-E32</f>
        <v>2604</v>
      </c>
      <c r="G32" s="22">
        <f>F32*0.18</f>
        <v>468.71999999999997</v>
      </c>
      <c r="H32" s="3"/>
    </row>
    <row r="33" spans="1:8" ht="12.75">
      <c r="A33" s="7"/>
      <c r="B33" s="1" t="s">
        <v>62</v>
      </c>
      <c r="C33" s="1">
        <v>-10549</v>
      </c>
      <c r="D33" s="1">
        <v>68305</v>
      </c>
      <c r="E33" s="1">
        <v>38602</v>
      </c>
      <c r="F33" s="1">
        <f>D33-E33</f>
        <v>29703</v>
      </c>
      <c r="G33" s="22">
        <f>F33*0.18</f>
        <v>5346.54</v>
      </c>
      <c r="H33" s="3"/>
    </row>
    <row r="34" spans="1:8" ht="12.75">
      <c r="A34" s="7"/>
      <c r="B34" s="1" t="s">
        <v>115</v>
      </c>
      <c r="C34" s="1">
        <v>0</v>
      </c>
      <c r="D34" s="1">
        <v>4207</v>
      </c>
      <c r="E34" s="1"/>
      <c r="F34" s="1">
        <f>D34-E34</f>
        <v>4207</v>
      </c>
      <c r="G34" s="22">
        <v>0</v>
      </c>
      <c r="H34" s="3"/>
    </row>
    <row r="35" spans="1:8" ht="12.75">
      <c r="A35" s="7"/>
      <c r="B35" s="1"/>
      <c r="C35" s="1"/>
      <c r="D35" s="1"/>
      <c r="E35" s="1"/>
      <c r="F35" s="1"/>
      <c r="G35" s="1"/>
      <c r="H35" s="3"/>
    </row>
    <row r="36" spans="1:8" ht="12.75">
      <c r="A36" s="27"/>
      <c r="B36" s="3"/>
      <c r="C36" s="3"/>
      <c r="D36" s="3"/>
      <c r="E36" s="3"/>
      <c r="F36" s="3"/>
      <c r="G36" s="3"/>
      <c r="H36" s="3"/>
    </row>
    <row r="37" spans="1:8" ht="12.75">
      <c r="A37" s="27"/>
      <c r="B37" s="3" t="s">
        <v>116</v>
      </c>
      <c r="C37" s="3"/>
      <c r="D37" s="3"/>
      <c r="E37" s="3"/>
      <c r="F37" s="3"/>
      <c r="G37" s="3"/>
      <c r="H37" s="3"/>
    </row>
    <row r="38" spans="1:8" ht="12.75">
      <c r="A38" s="27"/>
      <c r="B38" s="3"/>
      <c r="C38" s="3"/>
      <c r="D38" s="3"/>
      <c r="E38" s="3"/>
      <c r="F38" s="3"/>
      <c r="G38" s="3"/>
      <c r="H38" s="3"/>
    </row>
    <row r="39" spans="1:8" ht="51">
      <c r="A39" s="7"/>
      <c r="B39" s="1" t="s">
        <v>4</v>
      </c>
      <c r="C39" s="42" t="s">
        <v>139</v>
      </c>
      <c r="D39" s="15" t="s">
        <v>140</v>
      </c>
      <c r="E39" s="42" t="s">
        <v>141</v>
      </c>
      <c r="F39" s="3"/>
      <c r="G39" s="3"/>
      <c r="H39" s="3"/>
    </row>
    <row r="40" spans="1:8" ht="12.75">
      <c r="A40" s="7"/>
      <c r="B40" s="1"/>
      <c r="C40" s="1"/>
      <c r="D40" s="1"/>
      <c r="E40" s="1"/>
      <c r="F40" s="3"/>
      <c r="G40" s="3"/>
      <c r="H40" s="3"/>
    </row>
    <row r="41" spans="1:8" ht="12.75">
      <c r="A41" s="7"/>
      <c r="B41" s="1"/>
      <c r="C41" s="1"/>
      <c r="D41" s="1"/>
      <c r="E41" s="1"/>
      <c r="F41" s="3"/>
      <c r="G41" s="3"/>
      <c r="H41" s="3"/>
    </row>
    <row r="42" spans="1:8" ht="12.75">
      <c r="A42" s="7"/>
      <c r="B42" s="1" t="s">
        <v>61</v>
      </c>
      <c r="C42" s="22">
        <f>C32+D32-E32-G32</f>
        <v>-104900.72</v>
      </c>
      <c r="D42" s="1"/>
      <c r="E42" s="1"/>
      <c r="F42" s="3"/>
      <c r="G42" s="3"/>
      <c r="H42" s="3"/>
    </row>
    <row r="43" spans="1:8" ht="12.75">
      <c r="A43" s="7"/>
      <c r="B43" s="1" t="s">
        <v>62</v>
      </c>
      <c r="C43" s="22">
        <f>C33+D33-E33-G33</f>
        <v>13807.46</v>
      </c>
      <c r="D43" s="1">
        <v>61395</v>
      </c>
      <c r="E43" s="22">
        <f>D43/2+C45</f>
        <v>-56188.76000000001</v>
      </c>
      <c r="F43" s="3"/>
      <c r="G43" s="3"/>
      <c r="H43" s="3"/>
    </row>
    <row r="44" spans="1:8" ht="12.75">
      <c r="A44" s="7"/>
      <c r="B44" s="1" t="s">
        <v>115</v>
      </c>
      <c r="C44" s="22">
        <f>C34+D34-E34-G34</f>
        <v>4207</v>
      </c>
      <c r="D44" s="1"/>
      <c r="E44" s="1"/>
      <c r="F44" s="3"/>
      <c r="G44" s="3"/>
      <c r="H44" s="3"/>
    </row>
    <row r="45" spans="1:8" ht="12.75">
      <c r="A45" s="7"/>
      <c r="B45" s="1" t="s">
        <v>144</v>
      </c>
      <c r="C45" s="22">
        <f>SUM(C42:C44)</f>
        <v>-86886.26000000001</v>
      </c>
      <c r="D45" s="1"/>
      <c r="E45" s="1"/>
      <c r="F45" s="3"/>
      <c r="G45" s="3"/>
      <c r="H45" s="3"/>
    </row>
    <row r="46" spans="1:8" ht="12.75">
      <c r="A46" s="7"/>
      <c r="B46" s="1"/>
      <c r="C46" s="1"/>
      <c r="D46" s="1"/>
      <c r="E46" s="1"/>
      <c r="F46" s="3"/>
      <c r="G46" s="3"/>
      <c r="H46" s="3"/>
    </row>
    <row r="47" spans="6:8" ht="12.75">
      <c r="F47" s="3"/>
      <c r="G47" s="3"/>
      <c r="H47" s="3"/>
    </row>
    <row r="48" spans="5:8" ht="12.75">
      <c r="E48" t="s">
        <v>143</v>
      </c>
      <c r="F48" s="3"/>
      <c r="G48" s="3"/>
      <c r="H48" s="3"/>
    </row>
    <row r="49" spans="6:8" ht="12.75">
      <c r="F49" s="3"/>
      <c r="G49" s="3"/>
      <c r="H49" s="3"/>
    </row>
    <row r="50" spans="6:8" ht="12.75">
      <c r="F50" s="3"/>
      <c r="G50" s="3"/>
      <c r="H50" s="3"/>
    </row>
    <row r="51" spans="6:8" ht="12.75">
      <c r="F51" s="3"/>
      <c r="G51" s="3"/>
      <c r="H51" s="3"/>
    </row>
    <row r="52" spans="6:8" ht="12.75">
      <c r="F52" s="3"/>
      <c r="G52" s="3"/>
      <c r="H52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2015-03-25T08:02:47Z</cp:lastPrinted>
  <dcterms:created xsi:type="dcterms:W3CDTF">2012-06-22T07:33:11Z</dcterms:created>
  <dcterms:modified xsi:type="dcterms:W3CDTF">2015-03-25T08:02:54Z</dcterms:modified>
  <cp:category/>
  <cp:version/>
  <cp:contentType/>
  <cp:contentStatus/>
</cp:coreProperties>
</file>