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<sst xmlns="http://schemas.openxmlformats.org/spreadsheetml/2006/main" count="188" uniqueCount="153">
  <si>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</si>
  <si>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</si>
  <si>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</si>
  <si>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</si>
  <si>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</si>
  <si>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</si>
  <si>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</si>
  <si>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</si>
  <si>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</si>
  <si>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</si>
  <si>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</si>
  <si>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</si>
  <si>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</si>
  <si>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</si>
  <si>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</si>
  <si>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</si>
  <si>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</si>
  <si>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</si>
  <si>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</si>
  <si>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</si>
  <si>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</si>
  <si>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</si>
  <si>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</si>
  <si>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</si>
  <si>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</si>
  <si>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</si>
  <si>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</si>
  <si>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</si>
  <si>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</si>
  <si>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</si>
  <si>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</si>
  <si>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</si>
  <si>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>Ремонт и  обслуживание внутридомового</t>
  </si>
  <si>
    <t>инженерного оборудования</t>
  </si>
  <si>
    <t>м3</t>
  </si>
  <si>
    <t>м2</t>
  </si>
  <si>
    <t>за 2012 год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</si>
  <si>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</si>
  <si>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</si>
  <si>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</si>
  <si>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</si>
  <si>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</si>
  <si>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по сост  на 01.01.2013г</t>
  </si>
  <si>
    <t>май</t>
  </si>
  <si>
    <t>МАЛЬГИНА</t>
  </si>
  <si>
    <t>66:44:0101031:69</t>
  </si>
  <si>
    <t>январь</t>
  </si>
  <si>
    <t>Благоустройство и обеспечение санитарного состояния жилых  зданий и придомовых территорий</t>
  </si>
  <si>
    <t>Место работ</t>
  </si>
  <si>
    <t>декабрь</t>
  </si>
  <si>
    <t>ремонт эл.сетей</t>
  </si>
  <si>
    <t>смена ст.канализации</t>
  </si>
  <si>
    <t>итого по ст.содерж.дома</t>
  </si>
  <si>
    <t>№пп</t>
  </si>
  <si>
    <t>сумма ,руб</t>
  </si>
  <si>
    <t xml:space="preserve"> Выполнение  работ  по  статье  "Содержание дома"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</si>
  <si>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</si>
  <si>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</si>
  <si>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>Выполнение работ по статье "Капитальный ремонт"</t>
  </si>
  <si>
    <t xml:space="preserve">                         ул.  Мальгина, дом № 46</t>
  </si>
  <si>
    <t>Услуги паспортного стола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</si>
  <si>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</si>
  <si>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</si>
  <si>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</si>
  <si>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</si>
  <si>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</si>
  <si>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>исправное</t>
  </si>
  <si>
    <t>Фундаменты</t>
  </si>
  <si>
    <t>удов.</t>
  </si>
  <si>
    <t>Отслоение штукатурки</t>
  </si>
  <si>
    <t>ремонт</t>
  </si>
  <si>
    <t>Стены</t>
  </si>
  <si>
    <t>чистка</t>
  </si>
  <si>
    <t>Крыша</t>
  </si>
  <si>
    <t>Перекрытие</t>
  </si>
  <si>
    <t>Полы в МОП</t>
  </si>
  <si>
    <t>Трещины в стяжке</t>
  </si>
  <si>
    <t>Окна в МОП</t>
  </si>
  <si>
    <t>Рассыхание переплетов</t>
  </si>
  <si>
    <t>Двери в МОП</t>
  </si>
  <si>
    <t>Вх.-с домофоном, там.- старые деревянные</t>
  </si>
  <si>
    <t>Лестничные марши</t>
  </si>
  <si>
    <t>Подъезды</t>
  </si>
  <si>
    <t>Загрязнение, запыленность</t>
  </si>
  <si>
    <r>
      <t xml:space="preserve">Предыдущий ремонт выполнялся </t>
    </r>
    <r>
      <rPr>
        <sz val="12"/>
        <rFont val="Times New Roman"/>
        <family val="1"/>
      </rPr>
      <t xml:space="preserve"> в 2011г.</t>
    </r>
  </si>
  <si>
    <t>Благоустройство</t>
  </si>
  <si>
    <t>Крыльца</t>
  </si>
  <si>
    <t>Трещины в бетоне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</si>
  <si>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</si>
  <si>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</si>
  <si>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</si>
  <si>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</si>
  <si>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</si>
  <si>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</si>
  <si>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</si>
  <si>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Текущий ремонт</t>
  </si>
  <si>
    <t>3.1.</t>
  </si>
  <si>
    <t>3.2.</t>
  </si>
  <si>
    <t>3.3.</t>
  </si>
  <si>
    <t>3.4.</t>
  </si>
  <si>
    <t>3.5.</t>
  </si>
  <si>
    <t>3.6.</t>
  </si>
  <si>
    <t>установка счётчика ГВС</t>
  </si>
  <si>
    <t>смена стояка отопления</t>
  </si>
  <si>
    <t>1,4м+ЗА</t>
  </si>
  <si>
    <t>кв.20,подвал</t>
  </si>
  <si>
    <t>кв.49</t>
  </si>
  <si>
    <t>замена пакетного выключателя</t>
  </si>
  <si>
    <t>кв.63</t>
  </si>
  <si>
    <t>июль</t>
  </si>
  <si>
    <t>под.3,4</t>
  </si>
  <si>
    <t>октябрь</t>
  </si>
  <si>
    <t>Содержание  аварийно-диспетчерской службы,</t>
  </si>
  <si>
    <t xml:space="preserve">выполнение заявок и ППР </t>
  </si>
  <si>
    <t>Содержание  узла  учёта</t>
  </si>
  <si>
    <t>работы по поверке ПУ</t>
  </si>
  <si>
    <t>ТЭР</t>
  </si>
  <si>
    <t>итого по ст.кап.ремонт</t>
  </si>
  <si>
    <t>выполнено 2014 г.</t>
  </si>
  <si>
    <t>Юридические лица</t>
  </si>
  <si>
    <t>Ориентировочный  расчёт  сумм  на  ремонтные  работы  по статьям  на 2015 г.</t>
  </si>
  <si>
    <t>2014 год</t>
  </si>
  <si>
    <t>Трещины и шелушение на отмостке</t>
  </si>
  <si>
    <t xml:space="preserve"> ремонт</t>
  </si>
  <si>
    <t>Разрушение стяжки на козырьках</t>
  </si>
  <si>
    <t>Ремонт козырьков подъездов</t>
  </si>
  <si>
    <t>№ п/п</t>
  </si>
  <si>
    <t>Части здания и конструкций</t>
  </si>
  <si>
    <t>описание элементов (материал, конструкция или система, отделка и прочее)</t>
  </si>
  <si>
    <t>Техническое состояние</t>
  </si>
  <si>
    <t>вывод</t>
  </si>
  <si>
    <t>ж.бетонные блоки ленточный</t>
  </si>
  <si>
    <t>оштукатуренный</t>
  </si>
  <si>
    <t>кирпичный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</si>
  <si>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</si>
  <si>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</si>
  <si>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</si>
  <si>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</si>
  <si>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</si>
  <si>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</si>
  <si>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</si>
  <si>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</si>
  <si>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</si>
  <si>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</si>
  <si>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</si>
  <si>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</si>
  <si>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</si>
  <si>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</si>
  <si>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</si>
  <si>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</si>
  <si>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ИТОГО</t>
  </si>
  <si>
    <t>УК Южилкомплекс</t>
  </si>
  <si>
    <t>1-447с-40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</si>
</sst>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1" fontId="0" fillId="0" borderId="1" xfId="0" applyNumberForma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" fillId="0" borderId="1" xfId="0" applyNumberFormat="1" applyFont="1" applyBorder="1" applyAlignment="1">
      <alignment/>
    </xf>
    <xf numFmtId="0" fontId="0" fillId="0" borderId="6" xfId="0" applyBorder="1" applyAlignment="1">
      <alignment wrapText="1"/>
    </xf>
    <xf numFmtId="0" fontId="0" fillId="0" borderId="0" xfId="0" applyFill="1" applyAlignment="1">
      <alignment/>
    </xf>
    <xf numFmtId="0" fontId="5" fillId="0" borderId="2" xfId="0" applyFont="1" applyBorder="1" applyAlignment="1">
      <alignment vertical="justify" wrapText="1"/>
    </xf>
    <xf numFmtId="0" fontId="5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5" fillId="0" borderId="2" xfId="0" applyFont="1" applyBorder="1" applyAlignment="1">
      <alignment vertical="justify" wrapText="1"/>
    </xf>
    <xf numFmtId="0" fontId="0" fillId="0" borderId="6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30" zoomScaleNormal="130" workbookViewId="0" topLeftCell="A4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23</v>
      </c>
      <c r="D1" s="8"/>
    </row>
    <row r="2" spans="2:4" ht="12.75">
      <c r="B2" s="8" t="s">
        <v>24</v>
      </c>
      <c r="C2" s="8" t="s">
        <v>25</v>
      </c>
      <c r="D2" s="8" t="s">
        <v>36</v>
      </c>
    </row>
    <row r="4" spans="1:4" ht="12.75">
      <c r="A4" s="4" t="s">
        <v>26</v>
      </c>
      <c r="B4" t="s">
        <v>0</v>
      </c>
      <c r="C4" s="11" t="s">
        <v>44</v>
      </c>
      <c r="D4" s="11">
        <v>46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152</v>
      </c>
      <c r="D7" s="2"/>
      <c r="E7" s="3"/>
    </row>
    <row r="8" spans="1:5" ht="12.75">
      <c r="A8" s="1">
        <v>2</v>
      </c>
      <c r="B8" s="1" t="s">
        <v>2</v>
      </c>
      <c r="C8" s="9">
        <v>1970</v>
      </c>
      <c r="D8" s="2"/>
      <c r="E8" s="3"/>
    </row>
    <row r="9" spans="1:5" ht="12.75">
      <c r="A9" s="1">
        <v>3</v>
      </c>
      <c r="B9" s="1" t="s">
        <v>3</v>
      </c>
      <c r="C9" s="10">
        <v>0.23</v>
      </c>
      <c r="D9" s="2"/>
      <c r="E9" s="3"/>
    </row>
    <row r="10" spans="1:5" ht="12.75">
      <c r="A10" s="1"/>
      <c r="B10" s="1" t="s">
        <v>42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68</v>
      </c>
      <c r="D13" s="2"/>
      <c r="E13" s="3"/>
    </row>
    <row r="14" spans="1:5" ht="12.75">
      <c r="A14" s="1">
        <v>7</v>
      </c>
      <c r="B14" s="1" t="s">
        <v>7</v>
      </c>
      <c r="C14" s="9">
        <v>14740</v>
      </c>
      <c r="D14" s="2" t="s">
        <v>34</v>
      </c>
      <c r="E14" s="3"/>
    </row>
    <row r="15" spans="1:5" ht="12.75">
      <c r="A15" s="1">
        <v>8</v>
      </c>
      <c r="B15" s="1" t="s">
        <v>8</v>
      </c>
      <c r="C15" s="9">
        <v>3278.7</v>
      </c>
      <c r="D15" s="2" t="s">
        <v>35</v>
      </c>
      <c r="E15" s="3"/>
    </row>
    <row r="16" spans="1:5" ht="12.75">
      <c r="A16" s="1">
        <v>9</v>
      </c>
      <c r="B16" s="1" t="s">
        <v>9</v>
      </c>
      <c r="C16" s="9">
        <v>2926.1</v>
      </c>
      <c r="D16" s="2" t="s">
        <v>35</v>
      </c>
      <c r="E16" s="3"/>
    </row>
    <row r="17" spans="1:5" ht="12.75">
      <c r="A17" s="1">
        <v>10</v>
      </c>
      <c r="B17" s="1" t="s">
        <v>19</v>
      </c>
      <c r="C17" s="9">
        <v>2870</v>
      </c>
      <c r="D17" s="2" t="s">
        <v>35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90.2</v>
      </c>
      <c r="D19" s="2" t="s">
        <v>37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692.5</v>
      </c>
      <c r="D21" s="2"/>
      <c r="E21" s="3"/>
    </row>
    <row r="22" spans="1:5" ht="12.75">
      <c r="A22" s="1"/>
      <c r="B22" s="1" t="s">
        <v>13</v>
      </c>
      <c r="C22" s="9">
        <v>774.08</v>
      </c>
      <c r="D22" s="2" t="s">
        <v>35</v>
      </c>
      <c r="E22" s="3"/>
    </row>
    <row r="23" spans="1:5" ht="12.75">
      <c r="A23" s="1"/>
      <c r="B23" s="1" t="s">
        <v>14</v>
      </c>
      <c r="C23" s="13">
        <v>262.4</v>
      </c>
      <c r="D23" s="2" t="s">
        <v>35</v>
      </c>
      <c r="E23" s="3"/>
    </row>
    <row r="24" spans="1:5" ht="12.75">
      <c r="A24" s="1">
        <v>13</v>
      </c>
      <c r="B24" s="1" t="s">
        <v>15</v>
      </c>
      <c r="C24" s="13">
        <v>5309</v>
      </c>
      <c r="D24" s="2" t="s">
        <v>35</v>
      </c>
      <c r="E24" s="3"/>
    </row>
    <row r="25" spans="1:5" ht="15.75" customHeight="1">
      <c r="A25" s="1">
        <v>14</v>
      </c>
      <c r="B25" s="1" t="s">
        <v>16</v>
      </c>
      <c r="C25" s="16" t="s">
        <v>45</v>
      </c>
      <c r="D25" s="2"/>
      <c r="E25" s="3"/>
    </row>
    <row r="26" spans="1:5" ht="12.75">
      <c r="A26" s="1">
        <v>15</v>
      </c>
      <c r="B26" s="1" t="s">
        <v>38</v>
      </c>
      <c r="C26" s="14">
        <v>40960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7">
      <selection activeCell="F21" sqref="F21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24.75390625" style="0" customWidth="1"/>
    <col min="4" max="4" width="25.625" style="0" customWidth="1"/>
    <col min="5" max="5" width="21.2539062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27</v>
      </c>
      <c r="B1" s="8" t="s">
        <v>28</v>
      </c>
      <c r="C1" s="8"/>
    </row>
    <row r="2" ht="12.75">
      <c r="B2" t="s">
        <v>20</v>
      </c>
    </row>
    <row r="4" spans="1:5" ht="50.25" customHeight="1">
      <c r="A4" s="40" t="s">
        <v>126</v>
      </c>
      <c r="B4" s="40" t="s">
        <v>127</v>
      </c>
      <c r="C4" s="40" t="s">
        <v>128</v>
      </c>
      <c r="D4" s="40" t="s">
        <v>129</v>
      </c>
      <c r="E4" s="41" t="s">
        <v>130</v>
      </c>
    </row>
    <row r="5" spans="1:5" ht="32.25" thickBot="1">
      <c r="A5" s="27">
        <v>1</v>
      </c>
      <c r="B5" s="27" t="s">
        <v>67</v>
      </c>
      <c r="C5" s="28" t="s">
        <v>131</v>
      </c>
      <c r="D5" s="28" t="s">
        <v>122</v>
      </c>
      <c r="E5" s="28" t="s">
        <v>123</v>
      </c>
    </row>
    <row r="6" spans="1:5" ht="16.5" thickBot="1">
      <c r="A6" s="27">
        <v>2</v>
      </c>
      <c r="B6" s="27" t="s">
        <v>22</v>
      </c>
      <c r="C6" s="28" t="s">
        <v>132</v>
      </c>
      <c r="D6" s="28" t="s">
        <v>69</v>
      </c>
      <c r="E6" s="28" t="s">
        <v>70</v>
      </c>
    </row>
    <row r="7" spans="1:5" ht="16.5" thickBot="1">
      <c r="A7" s="27">
        <v>3</v>
      </c>
      <c r="B7" s="27" t="s">
        <v>71</v>
      </c>
      <c r="C7" s="28" t="s">
        <v>133</v>
      </c>
      <c r="D7" s="28" t="s">
        <v>68</v>
      </c>
      <c r="E7" s="28"/>
    </row>
    <row r="8" spans="1:5" ht="32.25" thickBot="1">
      <c r="A8" s="27">
        <v>4</v>
      </c>
      <c r="B8" s="27" t="s">
        <v>21</v>
      </c>
      <c r="C8" s="28"/>
      <c r="D8" s="28" t="s">
        <v>124</v>
      </c>
      <c r="E8" s="28" t="s">
        <v>125</v>
      </c>
    </row>
    <row r="9" spans="1:5" ht="30.75" customHeight="1" thickBot="1">
      <c r="A9" s="27">
        <v>5</v>
      </c>
      <c r="B9" s="27" t="s">
        <v>39</v>
      </c>
      <c r="C9" s="28" t="s">
        <v>134</v>
      </c>
      <c r="D9" s="28" t="s">
        <v>68</v>
      </c>
      <c r="E9" s="28" t="s">
        <v>72</v>
      </c>
    </row>
    <row r="10" spans="1:5" ht="16.5" thickBot="1">
      <c r="A10" s="27">
        <v>6</v>
      </c>
      <c r="B10" s="27" t="s">
        <v>73</v>
      </c>
      <c r="C10" s="28" t="s">
        <v>135</v>
      </c>
      <c r="D10" s="28" t="s">
        <v>68</v>
      </c>
      <c r="E10" s="28"/>
    </row>
    <row r="11" spans="1:5" ht="16.5" thickBot="1">
      <c r="A11" s="27">
        <v>7</v>
      </c>
      <c r="B11" s="27" t="s">
        <v>74</v>
      </c>
      <c r="C11" s="28" t="s">
        <v>136</v>
      </c>
      <c r="D11" s="28" t="s">
        <v>68</v>
      </c>
      <c r="E11" s="28"/>
    </row>
    <row r="12" spans="1:5" ht="16.5" thickBot="1">
      <c r="A12" s="27">
        <v>8</v>
      </c>
      <c r="B12" s="27" t="s">
        <v>75</v>
      </c>
      <c r="C12" s="28" t="s">
        <v>137</v>
      </c>
      <c r="D12" s="28" t="s">
        <v>76</v>
      </c>
      <c r="E12" s="28" t="s">
        <v>68</v>
      </c>
    </row>
    <row r="13" spans="1:5" ht="16.5" thickBot="1">
      <c r="A13" s="27">
        <v>9</v>
      </c>
      <c r="B13" s="27" t="s">
        <v>77</v>
      </c>
      <c r="C13" s="28" t="s">
        <v>138</v>
      </c>
      <c r="D13" s="28" t="s">
        <v>78</v>
      </c>
      <c r="E13" s="28" t="s">
        <v>68</v>
      </c>
    </row>
    <row r="14" spans="1:5" ht="45.75" customHeight="1" thickBot="1">
      <c r="A14" s="27">
        <v>10</v>
      </c>
      <c r="B14" s="27" t="s">
        <v>79</v>
      </c>
      <c r="C14" s="28" t="s">
        <v>139</v>
      </c>
      <c r="D14" s="28" t="s">
        <v>80</v>
      </c>
      <c r="E14" s="28" t="s">
        <v>68</v>
      </c>
    </row>
    <row r="15" spans="1:5" ht="20.25" customHeight="1" thickBot="1">
      <c r="A15" s="27">
        <v>11</v>
      </c>
      <c r="B15" s="27" t="s">
        <v>81</v>
      </c>
      <c r="C15" s="28" t="s">
        <v>140</v>
      </c>
      <c r="D15" s="28" t="s">
        <v>68</v>
      </c>
      <c r="E15" s="28"/>
    </row>
    <row r="16" spans="1:5" ht="43.5" customHeight="1" thickBot="1">
      <c r="A16" s="27">
        <v>12</v>
      </c>
      <c r="B16" s="27" t="s">
        <v>82</v>
      </c>
      <c r="C16" s="28" t="s">
        <v>141</v>
      </c>
      <c r="D16" s="28" t="s">
        <v>83</v>
      </c>
      <c r="E16" s="29" t="s">
        <v>84</v>
      </c>
    </row>
    <row r="17" spans="1:5" ht="16.5" thickBot="1">
      <c r="A17" s="27">
        <v>13</v>
      </c>
      <c r="B17" s="27" t="s">
        <v>85</v>
      </c>
      <c r="C17" s="28" t="s">
        <v>142</v>
      </c>
      <c r="D17" s="28" t="s">
        <v>68</v>
      </c>
      <c r="E17" s="28"/>
    </row>
    <row r="18" spans="1:5" ht="16.5" thickBot="1">
      <c r="A18" s="27">
        <v>14</v>
      </c>
      <c r="B18" s="27" t="s">
        <v>86</v>
      </c>
      <c r="C18" s="28" t="s">
        <v>137</v>
      </c>
      <c r="D18" s="28" t="s">
        <v>87</v>
      </c>
      <c r="E18" s="28" t="s">
        <v>68</v>
      </c>
    </row>
    <row r="19" spans="1:5" ht="16.5" thickBot="1">
      <c r="A19" s="27">
        <v>15</v>
      </c>
      <c r="B19" s="27" t="s">
        <v>88</v>
      </c>
      <c r="C19" s="28" t="s">
        <v>139</v>
      </c>
      <c r="D19" s="28" t="s">
        <v>68</v>
      </c>
      <c r="E19" s="28"/>
    </row>
    <row r="20" spans="1:5" ht="16.5" thickBot="1">
      <c r="A20" s="27">
        <v>16</v>
      </c>
      <c r="B20" s="27" t="s">
        <v>89</v>
      </c>
      <c r="C20" s="28"/>
      <c r="D20" s="28" t="s">
        <v>68</v>
      </c>
      <c r="E20" s="28"/>
    </row>
    <row r="21" spans="1:5" ht="16.5" thickBot="1">
      <c r="A21" s="27">
        <v>17</v>
      </c>
      <c r="B21" s="27" t="s">
        <v>90</v>
      </c>
      <c r="C21" s="28"/>
      <c r="D21" s="28" t="s">
        <v>66</v>
      </c>
      <c r="E21" s="28"/>
    </row>
    <row r="22" spans="1:5" ht="16.5" thickBot="1">
      <c r="A22" s="27">
        <v>18</v>
      </c>
      <c r="B22" s="27" t="s">
        <v>91</v>
      </c>
      <c r="C22" s="28"/>
      <c r="D22" s="28" t="s">
        <v>66</v>
      </c>
      <c r="E22" s="28"/>
    </row>
    <row r="23" spans="1:5" ht="26.25" thickBot="1">
      <c r="A23" s="27">
        <v>19</v>
      </c>
      <c r="B23" s="27" t="s">
        <v>92</v>
      </c>
      <c r="C23" s="28"/>
      <c r="D23" s="30" t="s">
        <v>94</v>
      </c>
      <c r="E23" s="28" t="s">
        <v>95</v>
      </c>
    </row>
    <row r="24" spans="1:5" ht="34.5" customHeight="1" thickBot="1">
      <c r="A24" s="27">
        <v>20</v>
      </c>
      <c r="B24" s="27" t="s">
        <v>93</v>
      </c>
      <c r="C24" s="28"/>
      <c r="D24" s="30" t="s">
        <v>94</v>
      </c>
      <c r="E24" s="28" t="s">
        <v>95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="145" zoomScaleNormal="145" workbookViewId="0" topLeftCell="A43">
      <selection activeCell="D49" sqref="D49"/>
    </sheetView>
  </sheetViews>
  <sheetFormatPr defaultColWidth="9.00390625" defaultRowHeight="12.75"/>
  <cols>
    <col min="1" max="1" width="5.00390625" style="31" customWidth="1"/>
    <col min="2" max="2" width="38.625" style="0" customWidth="1"/>
    <col min="3" max="3" width="9.00390625" style="0" customWidth="1"/>
    <col min="5" max="5" width="10.375" style="0" customWidth="1"/>
    <col min="6" max="6" width="9.875" style="0" customWidth="1"/>
    <col min="8" max="8" width="9.125" style="3" customWidth="1"/>
  </cols>
  <sheetData>
    <row r="1" ht="12.75">
      <c r="B1" s="12" t="s">
        <v>56</v>
      </c>
    </row>
    <row r="2" ht="12.75">
      <c r="B2" s="12" t="s">
        <v>57</v>
      </c>
    </row>
    <row r="3" spans="2:5" ht="12.75">
      <c r="B3" s="11" t="s">
        <v>59</v>
      </c>
      <c r="C3" s="12"/>
      <c r="D3" s="12" t="s">
        <v>121</v>
      </c>
      <c r="E3" s="12"/>
    </row>
    <row r="4" spans="2:5" ht="12.75">
      <c r="B4" s="12" t="s">
        <v>58</v>
      </c>
      <c r="C4" s="5"/>
      <c r="D4" s="5"/>
      <c r="E4" s="5"/>
    </row>
    <row r="5" spans="1:6" ht="22.5">
      <c r="A5" s="7" t="s">
        <v>53</v>
      </c>
      <c r="B5" s="22" t="s">
        <v>29</v>
      </c>
      <c r="C5" s="15" t="s">
        <v>30</v>
      </c>
      <c r="D5" s="15" t="s">
        <v>48</v>
      </c>
      <c r="E5" s="59" t="s">
        <v>31</v>
      </c>
      <c r="F5" s="15" t="s">
        <v>54</v>
      </c>
    </row>
    <row r="6" spans="1:8" s="35" customFormat="1" ht="12.75">
      <c r="A6" s="42"/>
      <c r="B6" s="44" t="s">
        <v>102</v>
      </c>
      <c r="C6" s="43"/>
      <c r="D6" s="42"/>
      <c r="E6" s="60" t="s">
        <v>49</v>
      </c>
      <c r="F6" s="42">
        <v>23036</v>
      </c>
      <c r="H6" s="52"/>
    </row>
    <row r="7" spans="1:6" ht="12.75">
      <c r="A7" s="7"/>
      <c r="B7" s="23"/>
      <c r="C7" s="17"/>
      <c r="D7" s="6"/>
      <c r="E7" s="61" t="s">
        <v>41</v>
      </c>
      <c r="F7" s="17">
        <f>SUM(F6:F6)</f>
        <v>23036</v>
      </c>
    </row>
    <row r="8" spans="1:6" ht="12.75">
      <c r="A8" s="7"/>
      <c r="B8" s="12" t="s">
        <v>55</v>
      </c>
      <c r="C8" s="6"/>
      <c r="D8" s="6"/>
      <c r="E8" s="59"/>
      <c r="F8" s="6"/>
    </row>
    <row r="9" spans="1:6" ht="22.5">
      <c r="A9" s="7" t="s">
        <v>53</v>
      </c>
      <c r="B9" s="22" t="s">
        <v>29</v>
      </c>
      <c r="C9" s="15" t="s">
        <v>30</v>
      </c>
      <c r="D9" s="15" t="s">
        <v>48</v>
      </c>
      <c r="E9" s="59" t="s">
        <v>31</v>
      </c>
      <c r="F9" s="15" t="s">
        <v>54</v>
      </c>
    </row>
    <row r="10" spans="1:7" ht="12.75">
      <c r="A10" s="7">
        <v>2</v>
      </c>
      <c r="B10" s="24" t="s">
        <v>40</v>
      </c>
      <c r="C10" s="6"/>
      <c r="D10" s="7"/>
      <c r="E10" s="50"/>
      <c r="F10" s="7"/>
      <c r="G10" s="3"/>
    </row>
    <row r="11" spans="1:7" ht="12.75">
      <c r="A11" s="7"/>
      <c r="B11" s="25"/>
      <c r="C11" s="7"/>
      <c r="D11" s="7"/>
      <c r="E11" s="50"/>
      <c r="F11" s="7"/>
      <c r="G11" s="3"/>
    </row>
    <row r="12" spans="1:7" ht="12.75">
      <c r="A12" s="7">
        <v>3</v>
      </c>
      <c r="B12" s="19" t="s">
        <v>32</v>
      </c>
      <c r="C12" s="20"/>
      <c r="D12" s="18"/>
      <c r="E12" s="49"/>
      <c r="F12" s="18"/>
      <c r="G12" s="3"/>
    </row>
    <row r="13" spans="1:7" ht="12.75">
      <c r="A13" s="7"/>
      <c r="B13" s="19" t="s">
        <v>33</v>
      </c>
      <c r="C13" s="18"/>
      <c r="D13" s="18"/>
      <c r="E13" s="49"/>
      <c r="F13" s="18"/>
      <c r="G13" s="3"/>
    </row>
    <row r="14" spans="1:8" ht="12.75">
      <c r="A14" s="33" t="s">
        <v>96</v>
      </c>
      <c r="B14" s="18" t="s">
        <v>103</v>
      </c>
      <c r="C14" s="18" t="s">
        <v>104</v>
      </c>
      <c r="D14" s="47" t="s">
        <v>105</v>
      </c>
      <c r="E14" s="49" t="s">
        <v>46</v>
      </c>
      <c r="F14" s="18">
        <v>1008</v>
      </c>
      <c r="G14" s="53"/>
      <c r="H14" s="53"/>
    </row>
    <row r="15" spans="1:8" ht="12.75">
      <c r="A15" s="7" t="s">
        <v>97</v>
      </c>
      <c r="B15" s="18" t="s">
        <v>51</v>
      </c>
      <c r="C15" s="18"/>
      <c r="D15" s="18" t="s">
        <v>106</v>
      </c>
      <c r="E15" s="49" t="s">
        <v>43</v>
      </c>
      <c r="F15" s="18">
        <v>2541</v>
      </c>
      <c r="G15" s="53"/>
      <c r="H15" s="53"/>
    </row>
    <row r="16" spans="1:8" ht="12.75">
      <c r="A16" s="7" t="s">
        <v>98</v>
      </c>
      <c r="B16" s="18" t="s">
        <v>107</v>
      </c>
      <c r="C16" s="18"/>
      <c r="D16" s="18" t="s">
        <v>108</v>
      </c>
      <c r="E16" s="49" t="s">
        <v>109</v>
      </c>
      <c r="F16" s="18">
        <v>518</v>
      </c>
      <c r="G16" s="53"/>
      <c r="H16" s="53"/>
    </row>
    <row r="17" spans="1:8" ht="12.75">
      <c r="A17" s="7" t="s">
        <v>99</v>
      </c>
      <c r="B17" s="18" t="s">
        <v>50</v>
      </c>
      <c r="C17" s="18"/>
      <c r="D17" s="18" t="s">
        <v>110</v>
      </c>
      <c r="E17" s="49" t="s">
        <v>111</v>
      </c>
      <c r="F17" s="18">
        <v>95087</v>
      </c>
      <c r="G17" s="53"/>
      <c r="H17" s="53"/>
    </row>
    <row r="18" spans="1:8" ht="12.75">
      <c r="A18" s="7" t="s">
        <v>100</v>
      </c>
      <c r="B18" s="7" t="s">
        <v>112</v>
      </c>
      <c r="C18" s="18"/>
      <c r="D18" s="18"/>
      <c r="E18" s="49"/>
      <c r="F18" s="18">
        <v>60199</v>
      </c>
      <c r="G18" s="53"/>
      <c r="H18" s="53"/>
    </row>
    <row r="19" spans="1:8" ht="12.75">
      <c r="A19" s="7" t="s">
        <v>101</v>
      </c>
      <c r="B19" s="31" t="s">
        <v>113</v>
      </c>
      <c r="C19" s="18"/>
      <c r="D19" s="18"/>
      <c r="E19" s="56" t="s">
        <v>41</v>
      </c>
      <c r="F19" s="46">
        <f>F14+F15+F16+F17+F18</f>
        <v>159353</v>
      </c>
      <c r="G19" s="53"/>
      <c r="H19" s="53"/>
    </row>
    <row r="20" spans="1:8" ht="12.75">
      <c r="A20" s="7"/>
      <c r="B20" s="18"/>
      <c r="C20" s="18"/>
      <c r="D20" s="18"/>
      <c r="E20" s="49"/>
      <c r="F20" s="18"/>
      <c r="G20" s="53"/>
      <c r="H20" s="53"/>
    </row>
    <row r="21" spans="1:8" ht="39" customHeight="1">
      <c r="A21" s="7">
        <v>4</v>
      </c>
      <c r="B21" s="36" t="s">
        <v>47</v>
      </c>
      <c r="C21" s="34"/>
      <c r="D21" s="34"/>
      <c r="E21" s="34"/>
      <c r="F21" s="16"/>
      <c r="G21" s="54"/>
      <c r="H21" s="54"/>
    </row>
    <row r="22" spans="1:8" ht="12.75">
      <c r="A22" s="7"/>
      <c r="B22" s="7"/>
      <c r="C22" s="7"/>
      <c r="D22" s="7"/>
      <c r="E22" s="50"/>
      <c r="F22" s="7"/>
      <c r="G22" s="32"/>
      <c r="H22" s="32"/>
    </row>
    <row r="23" spans="1:8" ht="12.75" customHeight="1">
      <c r="A23" s="7">
        <v>5</v>
      </c>
      <c r="B23" s="63" t="s">
        <v>114</v>
      </c>
      <c r="C23" s="64"/>
      <c r="D23" s="64"/>
      <c r="E23" s="64"/>
      <c r="F23" s="7"/>
      <c r="G23" s="32"/>
      <c r="H23" s="32"/>
    </row>
    <row r="24" spans="1:8" ht="12.75">
      <c r="A24" s="33">
        <v>42009</v>
      </c>
      <c r="B24" s="7" t="s">
        <v>115</v>
      </c>
      <c r="C24" s="7" t="s">
        <v>116</v>
      </c>
      <c r="D24" s="7"/>
      <c r="E24" s="50" t="s">
        <v>43</v>
      </c>
      <c r="F24" s="7">
        <v>2500</v>
      </c>
      <c r="G24" s="32"/>
      <c r="H24" s="32"/>
    </row>
    <row r="25" spans="1:8" ht="12.75">
      <c r="A25" s="7"/>
      <c r="B25" s="7"/>
      <c r="C25" s="7"/>
      <c r="D25" s="7"/>
      <c r="E25" s="57" t="s">
        <v>41</v>
      </c>
      <c r="F25" s="45">
        <f>F24</f>
        <v>2500</v>
      </c>
      <c r="G25" s="32"/>
      <c r="H25" s="32"/>
    </row>
    <row r="26" spans="1:8" ht="12.75">
      <c r="A26" s="7">
        <v>6</v>
      </c>
      <c r="B26" s="37" t="s">
        <v>60</v>
      </c>
      <c r="C26" s="37"/>
      <c r="D26" s="7"/>
      <c r="E26" s="50"/>
      <c r="F26" s="7">
        <v>3335</v>
      </c>
      <c r="G26" s="32"/>
      <c r="H26" s="32"/>
    </row>
    <row r="27" spans="1:8" ht="12.75">
      <c r="A27" s="7">
        <v>7</v>
      </c>
      <c r="B27" s="37" t="s">
        <v>61</v>
      </c>
      <c r="C27" s="37"/>
      <c r="D27" s="7"/>
      <c r="E27" s="50"/>
      <c r="F27" s="7">
        <v>58220</v>
      </c>
      <c r="G27" s="32"/>
      <c r="H27" s="32"/>
    </row>
    <row r="28" spans="1:8" ht="12.75">
      <c r="A28" s="7">
        <v>8</v>
      </c>
      <c r="B28" s="37" t="s">
        <v>62</v>
      </c>
      <c r="C28" s="37"/>
      <c r="D28" s="7"/>
      <c r="E28" s="50"/>
      <c r="F28" s="7">
        <v>32793</v>
      </c>
      <c r="G28" s="32"/>
      <c r="H28" s="32"/>
    </row>
    <row r="29" spans="2:8" ht="12.75">
      <c r="B29" s="21" t="s">
        <v>52</v>
      </c>
      <c r="C29" s="21"/>
      <c r="D29" s="21"/>
      <c r="E29" s="51"/>
      <c r="F29" s="21">
        <f>F19+F25+F26+F27+F28</f>
        <v>256201</v>
      </c>
      <c r="G29" s="58"/>
      <c r="H29" s="32"/>
    </row>
    <row r="30" spans="1:8" ht="12.75">
      <c r="A30" s="7"/>
      <c r="B30" s="21" t="s">
        <v>117</v>
      </c>
      <c r="C30" s="21"/>
      <c r="D30" s="21"/>
      <c r="E30" s="51"/>
      <c r="F30" s="21">
        <f>F7</f>
        <v>23036</v>
      </c>
      <c r="G30" s="58"/>
      <c r="H30" s="32"/>
    </row>
    <row r="31" spans="1:7" ht="12.75">
      <c r="A31" s="7"/>
      <c r="G31" s="3"/>
    </row>
    <row r="32" spans="1:3" ht="12.75">
      <c r="A32" s="7"/>
      <c r="C32" s="1" t="s">
        <v>63</v>
      </c>
    </row>
    <row r="33" spans="1:8" ht="33.75">
      <c r="A33" s="7">
        <v>3</v>
      </c>
      <c r="B33" s="2" t="s">
        <v>4</v>
      </c>
      <c r="C33" s="48" t="s">
        <v>143</v>
      </c>
      <c r="D33" s="48" t="s">
        <v>144</v>
      </c>
      <c r="E33" s="48" t="s">
        <v>118</v>
      </c>
      <c r="F33" s="48" t="s">
        <v>145</v>
      </c>
      <c r="G33" s="15" t="s">
        <v>146</v>
      </c>
      <c r="H33" s="55"/>
    </row>
    <row r="34" spans="1:7" ht="12.75">
      <c r="A34" s="32"/>
      <c r="B34" s="1" t="s">
        <v>64</v>
      </c>
      <c r="C34" s="1">
        <v>47516</v>
      </c>
      <c r="D34" s="1">
        <v>11066</v>
      </c>
      <c r="E34" s="2">
        <v>23036</v>
      </c>
      <c r="F34" s="1">
        <f>D34-E34</f>
        <v>-11970</v>
      </c>
      <c r="G34" s="1">
        <v>0</v>
      </c>
    </row>
    <row r="35" spans="2:7" ht="12.75">
      <c r="B35" s="1" t="s">
        <v>65</v>
      </c>
      <c r="C35" s="1">
        <v>-70218</v>
      </c>
      <c r="D35" s="1">
        <v>305680</v>
      </c>
      <c r="E35" s="38">
        <v>256201</v>
      </c>
      <c r="F35" s="1">
        <f>D35-E35</f>
        <v>49479</v>
      </c>
      <c r="G35" s="26">
        <f>F35*0.18</f>
        <v>8906.22</v>
      </c>
    </row>
    <row r="36" spans="2:7" ht="12.75">
      <c r="B36" s="1" t="s">
        <v>119</v>
      </c>
      <c r="C36" s="1">
        <v>0</v>
      </c>
      <c r="D36" s="39">
        <v>19983</v>
      </c>
      <c r="E36" s="1"/>
      <c r="F36" s="1">
        <f>D36-E36</f>
        <v>19983</v>
      </c>
      <c r="G36" s="26">
        <v>0</v>
      </c>
    </row>
    <row r="37" spans="1:7" ht="12.75">
      <c r="A37" s="7"/>
      <c r="B37" s="1"/>
      <c r="C37" s="1"/>
      <c r="D37" s="1"/>
      <c r="E37" s="1"/>
      <c r="F37" s="1"/>
      <c r="G37" s="1"/>
    </row>
    <row r="38" spans="1:7" ht="12.75">
      <c r="A38" s="7"/>
      <c r="B38" s="3"/>
      <c r="C38" s="3"/>
      <c r="D38" s="3"/>
      <c r="E38" s="3"/>
      <c r="F38" s="3"/>
      <c r="G38" s="3"/>
    </row>
    <row r="39" spans="1:7" ht="12.75">
      <c r="A39" s="7"/>
      <c r="B39" s="3" t="s">
        <v>120</v>
      </c>
      <c r="C39" s="3"/>
      <c r="D39" s="3"/>
      <c r="E39" s="3"/>
      <c r="F39" s="3"/>
      <c r="G39" s="3"/>
    </row>
    <row r="40" spans="1:7" ht="12.75">
      <c r="A40" s="7"/>
      <c r="B40" s="3"/>
      <c r="C40" s="3"/>
      <c r="D40" s="3"/>
      <c r="E40" s="3"/>
      <c r="F40" s="3"/>
      <c r="G40" s="3"/>
    </row>
    <row r="41" spans="1:7" ht="67.5">
      <c r="A41" s="7"/>
      <c r="B41" s="2" t="s">
        <v>4</v>
      </c>
      <c r="C41" s="48" t="s">
        <v>147</v>
      </c>
      <c r="D41" s="15" t="s">
        <v>148</v>
      </c>
      <c r="E41" s="48" t="s">
        <v>149</v>
      </c>
      <c r="F41" s="3"/>
      <c r="G41" s="3"/>
    </row>
    <row r="42" spans="1:7" ht="12.75">
      <c r="A42" s="32"/>
      <c r="B42" s="1"/>
      <c r="C42" s="1"/>
      <c r="D42" s="1"/>
      <c r="E42" s="2"/>
      <c r="F42" s="3"/>
      <c r="G42" s="3"/>
    </row>
    <row r="43" spans="2:7" ht="12.75">
      <c r="B43" s="1" t="s">
        <v>64</v>
      </c>
      <c r="C43" s="1">
        <f>C34+D34-E34-G34</f>
        <v>35546</v>
      </c>
      <c r="D43" s="1"/>
      <c r="E43" s="2"/>
      <c r="F43" s="3"/>
      <c r="G43" s="3"/>
    </row>
    <row r="44" spans="2:7" ht="12.75">
      <c r="B44" s="1" t="s">
        <v>65</v>
      </c>
      <c r="C44" s="26">
        <f>C35+D35-E35-G35</f>
        <v>-29645.22</v>
      </c>
      <c r="D44" s="1">
        <v>345163</v>
      </c>
      <c r="E44" s="26">
        <f>D44/2+C46</f>
        <v>198465.28</v>
      </c>
      <c r="F44" s="62"/>
      <c r="G44" s="3"/>
    </row>
    <row r="45" spans="2:7" ht="12.75">
      <c r="B45" s="1" t="s">
        <v>119</v>
      </c>
      <c r="C45" s="26">
        <f>C36+D36-E36-G36</f>
        <v>19983</v>
      </c>
      <c r="D45" s="1"/>
      <c r="E45" s="1"/>
      <c r="F45" s="3"/>
      <c r="G45" s="3"/>
    </row>
    <row r="46" spans="2:7" ht="12.75">
      <c r="B46" s="1" t="s">
        <v>150</v>
      </c>
      <c r="C46" s="26">
        <f>SUM(C43:C45)</f>
        <v>25883.78</v>
      </c>
      <c r="D46" s="1"/>
      <c r="E46" s="1"/>
      <c r="F46" s="3"/>
      <c r="G46" s="3"/>
    </row>
    <row r="47" spans="2:7" ht="12.75">
      <c r="B47" s="1"/>
      <c r="C47" s="1"/>
      <c r="D47" s="1"/>
      <c r="E47" s="1"/>
      <c r="F47" s="3"/>
      <c r="G47" s="3"/>
    </row>
    <row r="48" spans="6:7" ht="12.75">
      <c r="F48" s="3"/>
      <c r="G48" s="3"/>
    </row>
    <row r="49" spans="4:7" ht="12.75">
      <c r="D49" t="s">
        <v>151</v>
      </c>
      <c r="F49" s="3"/>
      <c r="G49" s="3"/>
    </row>
  </sheetData>
  <mergeCells count="1">
    <mergeCell ref="B23:E23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2015-03-05T09:49:32Z</cp:lastPrinted>
  <dcterms:created xsi:type="dcterms:W3CDTF">2012-06-22T07:33:11Z</dcterms:created>
  <dcterms:modified xsi:type="dcterms:W3CDTF">2015-03-20T05:45:14Z</dcterms:modified>
  <cp:category/>
  <cp:version/>
  <cp:contentType/>
  <cp:contentStatus/>
</cp:coreProperties>
</file>