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<sst xmlns="http://schemas.openxmlformats.org/spreadsheetml/2006/main" count="204" uniqueCount="167">
  <si>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</si>
  <si>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</si>
  <si>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</si>
  <si>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</si>
  <si>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</si>
  <si>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</si>
  <si>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</si>
  <si>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</si>
  <si>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</si>
  <si>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</si>
  <si>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</si>
  <si>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</si>
  <si>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</si>
  <si>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</si>
  <si>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</si>
  <si>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</si>
  <si>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</si>
  <si>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</si>
  <si>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</si>
  <si>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по сост  на 20.11 08 г.</t>
  </si>
  <si>
    <t>Общая площадь приватизированных квартир</t>
  </si>
  <si>
    <t>Перекрытия</t>
  </si>
  <si>
    <t xml:space="preserve">                            /осенний  осмотр /</t>
  </si>
  <si>
    <t>Фасад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</si>
  <si>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</si>
  <si>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</si>
  <si>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</si>
  <si>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</si>
  <si>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</si>
  <si>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</si>
  <si>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</si>
  <si>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</si>
  <si>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</si>
  <si>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</si>
  <si>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</si>
  <si>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</si>
  <si>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</si>
  <si>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</si>
  <si>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Капитальный ремонт</t>
  </si>
  <si>
    <t>июль</t>
  </si>
  <si>
    <t>август</t>
  </si>
  <si>
    <t>М2</t>
  </si>
  <si>
    <t xml:space="preserve">  Дата постановки на кадастровый учет</t>
  </si>
  <si>
    <t>нет</t>
  </si>
  <si>
    <t>Ремонт  и содержание конструктивных элементов</t>
  </si>
  <si>
    <t>октябрь</t>
  </si>
  <si>
    <t>М.ГОРЬКОГО</t>
  </si>
  <si>
    <t>Ремонт цоколя</t>
  </si>
  <si>
    <t>7а</t>
  </si>
  <si>
    <t>66:44:0102007:96</t>
  </si>
  <si>
    <t>удовл.</t>
  </si>
  <si>
    <t>Ремонт козырьков над крыльцами</t>
  </si>
  <si>
    <t>ул.М.Горького, 7а</t>
  </si>
  <si>
    <t>Благоустройство и обеспечение санитарного состояния жилых  зданий и придомовых территорий</t>
  </si>
  <si>
    <t>Содержание  узла  учёта</t>
  </si>
  <si>
    <t>Место работ</t>
  </si>
  <si>
    <t>сумма руб</t>
  </si>
  <si>
    <t>итого по ст.Содерж.дома</t>
  </si>
  <si>
    <t>№пп</t>
  </si>
  <si>
    <t xml:space="preserve"> Выполнение  работ  по  статье  "Содержание дома"</t>
  </si>
  <si>
    <t>итого</t>
  </si>
  <si>
    <t xml:space="preserve">            Отчёт  о  выполненных  работах  по  статьям </t>
  </si>
  <si>
    <t>"капитальный  ремонт"    и  "содержание   дома"</t>
  </si>
  <si>
    <t xml:space="preserve">Сводный отчёт  по  статьям </t>
  </si>
  <si>
    <t>Капитальный  ремонт</t>
  </si>
  <si>
    <t>Содержание  дома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</si>
  <si>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</si>
  <si>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</si>
  <si>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</si>
  <si>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</si>
  <si>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>№ п/п</t>
  </si>
  <si>
    <t>Части здания и конструкции</t>
  </si>
  <si>
    <t>Техническое состояние</t>
  </si>
  <si>
    <t>вывод</t>
  </si>
  <si>
    <t>Фундаменты</t>
  </si>
  <si>
    <t>Цоколь с рустами</t>
  </si>
  <si>
    <t>Отслоение краски</t>
  </si>
  <si>
    <t>Стены</t>
  </si>
  <si>
    <t xml:space="preserve">На козырьках вх. в подъезды отслоение бетона и разрушение стяжки, </t>
  </si>
  <si>
    <t>Водоотводящие</t>
  </si>
  <si>
    <t xml:space="preserve"> устройства</t>
  </si>
  <si>
    <t>Крыша</t>
  </si>
  <si>
    <t>Ремонт по заявкам</t>
  </si>
  <si>
    <t>дефлектора повреждены коррозией, на шахтах отслоение шт-ки, разрушение  боровов</t>
  </si>
  <si>
    <t>ремонт</t>
  </si>
  <si>
    <t>Полы в МОП</t>
  </si>
  <si>
    <t>выбоины</t>
  </si>
  <si>
    <t>Окна в МОП</t>
  </si>
  <si>
    <t>Произведена частичная смена (поликарбонат)</t>
  </si>
  <si>
    <t>Двери в МОП</t>
  </si>
  <si>
    <t>Лестницы</t>
  </si>
  <si>
    <t>Подвал</t>
  </si>
  <si>
    <t>Подъезды</t>
  </si>
  <si>
    <t>Покрытие стен и окон пылью, трещины в штукатурке, по 1эт. отлоение шт-ки</t>
  </si>
  <si>
    <t>Ремонт. Предыдущий выполнялся в 2008г.</t>
  </si>
  <si>
    <t>Благоустройство</t>
  </si>
  <si>
    <t>Водопровод</t>
  </si>
  <si>
    <t>Канализация</t>
  </si>
  <si>
    <t>Отопление</t>
  </si>
  <si>
    <t>Эл/оборудование</t>
  </si>
  <si>
    <t>огранич. работоспособное</t>
  </si>
  <si>
    <t>Ремонт внутридомовой эл. сети</t>
  </si>
  <si>
    <t>2.1.</t>
  </si>
  <si>
    <t>3.1.</t>
  </si>
  <si>
    <t>3.2.</t>
  </si>
  <si>
    <t>3.3.</t>
  </si>
  <si>
    <t>3.4.</t>
  </si>
  <si>
    <t>3.5.</t>
  </si>
  <si>
    <t>4.1.</t>
  </si>
  <si>
    <t>4.2.</t>
  </si>
  <si>
    <t>5.1.</t>
  </si>
  <si>
    <t>за 2014 год</t>
  </si>
  <si>
    <t>2014 год</t>
  </si>
  <si>
    <t>декабрь</t>
  </si>
  <si>
    <t>установка ПУ ГВС</t>
  </si>
  <si>
    <t>демонтаж ж/б блоков с проезж.части</t>
  </si>
  <si>
    <t>май</t>
  </si>
  <si>
    <t>ремонт сушек д/белья</t>
  </si>
  <si>
    <t>закрытие подвальных окон</t>
  </si>
  <si>
    <t>2.2.</t>
  </si>
  <si>
    <t>2.3.</t>
  </si>
  <si>
    <t>итого:</t>
  </si>
  <si>
    <t>заменна стояка отопления</t>
  </si>
  <si>
    <t>2м+ЗА</t>
  </si>
  <si>
    <t>кв.17</t>
  </si>
  <si>
    <t>Содержание  аварийно-диспетчерской службы,</t>
  </si>
  <si>
    <t xml:space="preserve">выполнение заявок и ППР </t>
  </si>
  <si>
    <t>12 мес</t>
  </si>
  <si>
    <t>завоз песка на дет.площадку</t>
  </si>
  <si>
    <t>12меш.0,6тн</t>
  </si>
  <si>
    <t>вып.раб по т/э СКУ ТЭ и теплоносит</t>
  </si>
  <si>
    <t>ТЭР</t>
  </si>
  <si>
    <t>июнь-дек</t>
  </si>
  <si>
    <t>диспетчеризация</t>
  </si>
  <si>
    <t>вып.раб по т/э СКУ ХВС</t>
  </si>
  <si>
    <t>выполнено 2014 г.</t>
  </si>
  <si>
    <t>Ориентировочный  расчёт  сумм  на  ремонтные  работы  по статьям  на 2015 г.</t>
  </si>
  <si>
    <t>итого по ст.капитальный ремонт</t>
  </si>
  <si>
    <t xml:space="preserve">старая </t>
  </si>
  <si>
    <t>работоспособное</t>
  </si>
  <si>
    <t>аварийное</t>
  </si>
  <si>
    <t xml:space="preserve">Замена подающего и обратного тр/пр </t>
  </si>
  <si>
    <t>Описание элементов(материал,конструкция или система, отделка и прочее)</t>
  </si>
  <si>
    <t>ж.бетонные блоки</t>
  </si>
  <si>
    <t>оштукатуренный</t>
  </si>
  <si>
    <t>крупно- блочный</t>
  </si>
  <si>
    <t>козырьки ж.бетонные и крыльца -бетонные</t>
  </si>
  <si>
    <t>металлические водосточные трубы</t>
  </si>
  <si>
    <t>шиферная</t>
  </si>
  <si>
    <t>вентиляционные шахты</t>
  </si>
  <si>
    <t>досщатые оштукатуренные с дефлекторами</t>
  </si>
  <si>
    <t>ж.бетонные плиты</t>
  </si>
  <si>
    <t>стяжка</t>
  </si>
  <si>
    <t>деревянные с двойным переплетом</t>
  </si>
  <si>
    <t>металлические</t>
  </si>
  <si>
    <t>ж.бетонные</t>
  </si>
  <si>
    <t>стены оштукатуренные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</si>
  <si>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</si>
  <si>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</si>
  <si>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</si>
  <si>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</si>
  <si>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</si>
  <si>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</si>
  <si>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</si>
  <si>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ИТОГО</t>
  </si>
  <si>
    <t>УК Южилкомплекс</t>
  </si>
  <si>
    <t>1-447А34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</si>
</sst>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46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6" xfId="0" applyFont="1" applyBorder="1" applyAlignment="1">
      <alignment vertical="justify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24</v>
      </c>
      <c r="D1" s="8"/>
    </row>
    <row r="2" spans="2:4" ht="12.75">
      <c r="B2" s="8" t="s">
        <v>25</v>
      </c>
      <c r="C2" s="8" t="s">
        <v>26</v>
      </c>
      <c r="D2" s="8" t="s">
        <v>111</v>
      </c>
    </row>
    <row r="4" spans="1:4" ht="12.75">
      <c r="A4" s="4" t="s">
        <v>27</v>
      </c>
      <c r="B4" t="s">
        <v>0</v>
      </c>
      <c r="C4" s="11" t="s">
        <v>46</v>
      </c>
      <c r="D4" s="11" t="s">
        <v>48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166</v>
      </c>
      <c r="D7" s="2"/>
      <c r="E7" s="3"/>
    </row>
    <row r="8" spans="1:5" ht="12.75">
      <c r="A8" s="1">
        <v>2</v>
      </c>
      <c r="B8" s="1" t="s">
        <v>2</v>
      </c>
      <c r="C8" s="9">
        <v>1976</v>
      </c>
      <c r="D8" s="2"/>
      <c r="E8" s="3"/>
    </row>
    <row r="9" spans="1:5" ht="12.75">
      <c r="A9" s="1">
        <v>3</v>
      </c>
      <c r="B9" s="1" t="s">
        <v>3</v>
      </c>
      <c r="C9" s="10">
        <v>0.2</v>
      </c>
      <c r="D9" s="2"/>
      <c r="E9" s="3"/>
    </row>
    <row r="10" spans="1:5" ht="12.75">
      <c r="A10" s="1"/>
      <c r="B10" s="1" t="s">
        <v>19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70</v>
      </c>
      <c r="D13" s="2"/>
      <c r="E13" s="3"/>
    </row>
    <row r="14" spans="1:5" ht="12.75">
      <c r="A14" s="1">
        <v>7</v>
      </c>
      <c r="B14" s="1" t="s">
        <v>7</v>
      </c>
      <c r="C14" s="9">
        <v>14176</v>
      </c>
      <c r="D14" s="2" t="s">
        <v>36</v>
      </c>
      <c r="E14" s="3"/>
    </row>
    <row r="15" spans="1:5" ht="12.75">
      <c r="A15" s="1">
        <v>8</v>
      </c>
      <c r="B15" s="1" t="s">
        <v>8</v>
      </c>
      <c r="C15" s="9">
        <v>3458.3</v>
      </c>
      <c r="D15" s="2" t="s">
        <v>37</v>
      </c>
      <c r="E15" s="3"/>
    </row>
    <row r="16" spans="1:5" ht="12.75">
      <c r="A16" s="1">
        <v>9</v>
      </c>
      <c r="B16" s="1" t="s">
        <v>9</v>
      </c>
      <c r="C16" s="9">
        <v>3235.2</v>
      </c>
      <c r="D16" s="2" t="s">
        <v>37</v>
      </c>
      <c r="E16" s="3"/>
    </row>
    <row r="17" spans="1:5" ht="12.75">
      <c r="A17" s="1">
        <v>10</v>
      </c>
      <c r="B17" s="1" t="s">
        <v>20</v>
      </c>
      <c r="C17" s="9">
        <v>3235.2</v>
      </c>
      <c r="D17" s="2" t="s">
        <v>37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43</v>
      </c>
      <c r="D19" s="2" t="s">
        <v>41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714.2</v>
      </c>
      <c r="D21" s="2"/>
      <c r="E21" s="3"/>
    </row>
    <row r="22" spans="1:5" ht="12.75">
      <c r="A22" s="1"/>
      <c r="B22" s="1" t="s">
        <v>13</v>
      </c>
      <c r="C22" s="9">
        <v>722</v>
      </c>
      <c r="D22" s="2" t="s">
        <v>37</v>
      </c>
      <c r="E22" s="3"/>
    </row>
    <row r="23" spans="1:5" ht="12.75">
      <c r="A23" s="1"/>
      <c r="B23" s="1" t="s">
        <v>14</v>
      </c>
      <c r="C23" s="9">
        <v>223.1</v>
      </c>
      <c r="D23" s="2" t="s">
        <v>37</v>
      </c>
      <c r="E23" s="3"/>
    </row>
    <row r="24" spans="1:5" ht="12.75">
      <c r="A24" s="1">
        <v>13</v>
      </c>
      <c r="B24" s="1" t="s">
        <v>15</v>
      </c>
      <c r="C24" s="13">
        <v>3605</v>
      </c>
      <c r="D24" s="2" t="s">
        <v>37</v>
      </c>
      <c r="E24" s="3"/>
    </row>
    <row r="25" spans="1:5" ht="12.75">
      <c r="A25" s="1">
        <v>14</v>
      </c>
      <c r="B25" s="1" t="s">
        <v>16</v>
      </c>
      <c r="C25" s="14" t="s">
        <v>49</v>
      </c>
      <c r="D25" s="2"/>
      <c r="E25" s="3"/>
    </row>
    <row r="26" spans="1:5" ht="12.75">
      <c r="A26" s="1">
        <v>15</v>
      </c>
      <c r="B26" s="1" t="s">
        <v>42</v>
      </c>
      <c r="C26" s="15">
        <v>41094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6">
      <selection activeCell="C29" sqref="C29"/>
    </sheetView>
  </sheetViews>
  <sheetFormatPr defaultColWidth="9.00390625" defaultRowHeight="12.75"/>
  <cols>
    <col min="1" max="1" width="5.25390625" style="0" customWidth="1"/>
    <col min="2" max="3" width="21.875" style="0" customWidth="1"/>
    <col min="4" max="4" width="27.625" style="0" customWidth="1"/>
    <col min="5" max="5" width="30.625" style="0" customWidth="1"/>
    <col min="6" max="6" width="31.875" style="0" customWidth="1"/>
    <col min="8" max="8" width="27.00390625" style="0" customWidth="1"/>
  </cols>
  <sheetData>
    <row r="1" spans="1:3" ht="12.75">
      <c r="A1" s="4" t="s">
        <v>28</v>
      </c>
      <c r="B1" s="8" t="s">
        <v>29</v>
      </c>
      <c r="C1" s="8"/>
    </row>
    <row r="2" ht="12.75">
      <c r="B2" t="s">
        <v>22</v>
      </c>
    </row>
    <row r="3" ht="13.5" thickBot="1"/>
    <row r="4" spans="1:5" ht="54.75" customHeight="1" thickBot="1">
      <c r="A4" s="16" t="s">
        <v>70</v>
      </c>
      <c r="B4" s="37" t="s">
        <v>71</v>
      </c>
      <c r="C4" s="37" t="s">
        <v>142</v>
      </c>
      <c r="D4" s="37" t="s">
        <v>72</v>
      </c>
      <c r="E4" s="37" t="s">
        <v>73</v>
      </c>
    </row>
    <row r="5" spans="1:5" ht="15.75" thickBot="1">
      <c r="A5" s="38">
        <v>1</v>
      </c>
      <c r="B5" s="39" t="s">
        <v>74</v>
      </c>
      <c r="C5" s="39" t="s">
        <v>143</v>
      </c>
      <c r="D5" s="40" t="s">
        <v>50</v>
      </c>
      <c r="E5" s="39"/>
    </row>
    <row r="6" spans="1:5" ht="21" customHeight="1" thickBot="1">
      <c r="A6" s="38">
        <v>2</v>
      </c>
      <c r="B6" s="39" t="s">
        <v>75</v>
      </c>
      <c r="C6" s="39" t="s">
        <v>144</v>
      </c>
      <c r="D6" s="40" t="s">
        <v>76</v>
      </c>
      <c r="E6" s="39" t="s">
        <v>47</v>
      </c>
    </row>
    <row r="7" spans="1:5" ht="15.75" thickBot="1">
      <c r="A7" s="38">
        <v>3</v>
      </c>
      <c r="B7" s="39" t="s">
        <v>77</v>
      </c>
      <c r="C7" s="39" t="s">
        <v>145</v>
      </c>
      <c r="D7" s="40" t="s">
        <v>50</v>
      </c>
      <c r="E7" s="39"/>
    </row>
    <row r="8" spans="1:5" ht="45" customHeight="1" thickBot="1">
      <c r="A8" s="38">
        <v>4</v>
      </c>
      <c r="B8" s="39" t="s">
        <v>23</v>
      </c>
      <c r="C8" s="39" t="s">
        <v>146</v>
      </c>
      <c r="D8" s="40" t="s">
        <v>78</v>
      </c>
      <c r="E8" s="39" t="s">
        <v>51</v>
      </c>
    </row>
    <row r="9" spans="1:5" ht="30">
      <c r="A9" s="54">
        <v>5</v>
      </c>
      <c r="B9" s="41" t="s">
        <v>79</v>
      </c>
      <c r="C9" s="41" t="s">
        <v>147</v>
      </c>
      <c r="D9" s="54" t="s">
        <v>50</v>
      </c>
      <c r="E9" s="56"/>
    </row>
    <row r="10" spans="1:5" ht="15.75" thickBot="1">
      <c r="A10" s="55"/>
      <c r="B10" s="39" t="s">
        <v>80</v>
      </c>
      <c r="C10" s="39"/>
      <c r="D10" s="55"/>
      <c r="E10" s="57"/>
    </row>
    <row r="11" spans="1:5" ht="18.75" customHeight="1" thickBot="1">
      <c r="A11" s="38">
        <v>6</v>
      </c>
      <c r="B11" s="39" t="s">
        <v>81</v>
      </c>
      <c r="C11" s="39" t="s">
        <v>148</v>
      </c>
      <c r="D11" s="40" t="s">
        <v>138</v>
      </c>
      <c r="E11" s="39" t="s">
        <v>82</v>
      </c>
    </row>
    <row r="12" spans="1:5" ht="62.25" customHeight="1" thickBot="1">
      <c r="A12" s="38">
        <v>7</v>
      </c>
      <c r="B12" s="39" t="s">
        <v>149</v>
      </c>
      <c r="C12" s="39" t="s">
        <v>150</v>
      </c>
      <c r="D12" s="40" t="s">
        <v>83</v>
      </c>
      <c r="E12" s="39" t="s">
        <v>84</v>
      </c>
    </row>
    <row r="13" spans="1:5" ht="15.75" thickBot="1">
      <c r="A13" s="38">
        <v>8</v>
      </c>
      <c r="B13" s="39" t="s">
        <v>21</v>
      </c>
      <c r="C13" s="39" t="s">
        <v>151</v>
      </c>
      <c r="D13" s="40" t="s">
        <v>50</v>
      </c>
      <c r="E13" s="39"/>
    </row>
    <row r="14" spans="1:5" ht="15.75" thickBot="1">
      <c r="A14" s="38">
        <v>9</v>
      </c>
      <c r="B14" s="39" t="s">
        <v>85</v>
      </c>
      <c r="C14" s="39" t="s">
        <v>152</v>
      </c>
      <c r="D14" s="40" t="s">
        <v>86</v>
      </c>
      <c r="E14" s="39"/>
    </row>
    <row r="15" spans="1:5" ht="32.25" customHeight="1" thickBot="1">
      <c r="A15" s="38">
        <v>10</v>
      </c>
      <c r="B15" s="39" t="s">
        <v>87</v>
      </c>
      <c r="C15" s="39" t="s">
        <v>153</v>
      </c>
      <c r="D15" s="40" t="s">
        <v>88</v>
      </c>
      <c r="E15" s="39" t="s">
        <v>50</v>
      </c>
    </row>
    <row r="16" spans="1:5" ht="15.75" thickBot="1">
      <c r="A16" s="38">
        <v>11</v>
      </c>
      <c r="B16" s="39" t="s">
        <v>89</v>
      </c>
      <c r="C16" s="39" t="s">
        <v>154</v>
      </c>
      <c r="D16" s="40" t="s">
        <v>50</v>
      </c>
      <c r="E16" s="39"/>
    </row>
    <row r="17" spans="1:5" ht="15.75" thickBot="1">
      <c r="A17" s="38">
        <v>12</v>
      </c>
      <c r="B17" s="39" t="s">
        <v>90</v>
      </c>
      <c r="C17" s="39" t="s">
        <v>155</v>
      </c>
      <c r="D17" s="40" t="s">
        <v>50</v>
      </c>
      <c r="E17" s="39"/>
    </row>
    <row r="18" spans="1:5" ht="15.75" thickBot="1">
      <c r="A18" s="38">
        <v>13</v>
      </c>
      <c r="B18" s="39" t="s">
        <v>91</v>
      </c>
      <c r="C18" s="39"/>
      <c r="D18" s="40" t="s">
        <v>50</v>
      </c>
      <c r="E18" s="39"/>
    </row>
    <row r="19" spans="1:5" ht="48" customHeight="1" thickBot="1">
      <c r="A19" s="38">
        <v>14</v>
      </c>
      <c r="B19" s="39" t="s">
        <v>92</v>
      </c>
      <c r="C19" s="39" t="s">
        <v>156</v>
      </c>
      <c r="D19" s="40" t="s">
        <v>93</v>
      </c>
      <c r="E19" s="39" t="s">
        <v>94</v>
      </c>
    </row>
    <row r="20" spans="1:5" ht="15.75" thickBot="1">
      <c r="A20" s="38">
        <v>15</v>
      </c>
      <c r="B20" s="39" t="s">
        <v>95</v>
      </c>
      <c r="C20" s="39"/>
      <c r="D20" s="40" t="s">
        <v>50</v>
      </c>
      <c r="E20" s="39"/>
    </row>
    <row r="21" spans="1:5" ht="15.75" thickBot="1">
      <c r="A21" s="38">
        <v>16</v>
      </c>
      <c r="B21" s="39" t="s">
        <v>96</v>
      </c>
      <c r="C21" s="39"/>
      <c r="D21" s="40" t="s">
        <v>139</v>
      </c>
      <c r="E21" s="39"/>
    </row>
    <row r="22" spans="1:5" ht="15.75" thickBot="1">
      <c r="A22" s="38">
        <v>17</v>
      </c>
      <c r="B22" s="39" t="s">
        <v>97</v>
      </c>
      <c r="C22" s="39"/>
      <c r="D22" s="40" t="s">
        <v>139</v>
      </c>
      <c r="E22" s="39"/>
    </row>
    <row r="23" spans="1:5" ht="30.75" thickBot="1">
      <c r="A23" s="38">
        <v>18</v>
      </c>
      <c r="B23" s="39" t="s">
        <v>98</v>
      </c>
      <c r="C23" s="39"/>
      <c r="D23" s="40" t="s">
        <v>140</v>
      </c>
      <c r="E23" s="39" t="s">
        <v>141</v>
      </c>
    </row>
    <row r="24" spans="1:5" ht="17.25" customHeight="1" thickBot="1">
      <c r="A24" s="38">
        <v>19</v>
      </c>
      <c r="B24" s="39" t="s">
        <v>99</v>
      </c>
      <c r="C24" s="39"/>
      <c r="D24" s="40" t="s">
        <v>100</v>
      </c>
      <c r="E24" s="39" t="s">
        <v>101</v>
      </c>
    </row>
  </sheetData>
  <mergeCells count="3">
    <mergeCell ref="A9:A10"/>
    <mergeCell ref="D9:D10"/>
    <mergeCell ref="E9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45" zoomScaleNormal="145" workbookViewId="0" topLeftCell="A19">
      <selection activeCell="H31" sqref="H31"/>
    </sheetView>
  </sheetViews>
  <sheetFormatPr defaultColWidth="9.00390625" defaultRowHeight="12.75"/>
  <cols>
    <col min="1" max="1" width="3.875" style="0" customWidth="1"/>
    <col min="2" max="2" width="30.375" style="0" customWidth="1"/>
    <col min="3" max="3" width="8.75390625" style="0" customWidth="1"/>
    <col min="5" max="5" width="10.375" style="0" customWidth="1"/>
    <col min="6" max="6" width="10.00390625" style="0" customWidth="1"/>
  </cols>
  <sheetData>
    <row r="1" spans="1:2" ht="12.75">
      <c r="A1" s="5"/>
      <c r="B1" s="12" t="s">
        <v>61</v>
      </c>
    </row>
    <row r="2" spans="1:6" ht="15.75">
      <c r="A2" s="5"/>
      <c r="D2" s="32" t="s">
        <v>62</v>
      </c>
      <c r="E2" s="33"/>
      <c r="F2" s="33"/>
    </row>
    <row r="3" spans="2:5" ht="12.75">
      <c r="B3" s="4" t="s">
        <v>52</v>
      </c>
      <c r="E3" s="8" t="s">
        <v>112</v>
      </c>
    </row>
    <row r="4" spans="1:5" ht="12.75">
      <c r="A4" s="5"/>
      <c r="B4" s="12" t="s">
        <v>33</v>
      </c>
      <c r="C4" s="5"/>
      <c r="D4" s="5"/>
      <c r="E4" s="5"/>
    </row>
    <row r="5" spans="1:6" ht="22.5">
      <c r="A5" s="7" t="s">
        <v>58</v>
      </c>
      <c r="B5" s="23" t="s">
        <v>30</v>
      </c>
      <c r="C5" s="20" t="s">
        <v>31</v>
      </c>
      <c r="D5" s="20" t="s">
        <v>55</v>
      </c>
      <c r="E5" s="6" t="s">
        <v>32</v>
      </c>
      <c r="F5" s="20" t="s">
        <v>56</v>
      </c>
    </row>
    <row r="6" spans="1:6" ht="12.75">
      <c r="A6" s="7"/>
      <c r="B6" s="24" t="s">
        <v>38</v>
      </c>
      <c r="C6" s="19"/>
      <c r="D6" s="6"/>
      <c r="E6" s="6"/>
      <c r="F6" s="6"/>
    </row>
    <row r="7" spans="1:6" ht="12.75">
      <c r="A7" s="7">
        <v>1</v>
      </c>
      <c r="B7" s="42" t="s">
        <v>114</v>
      </c>
      <c r="C7" s="43"/>
      <c r="D7" s="43"/>
      <c r="E7" s="44" t="s">
        <v>113</v>
      </c>
      <c r="F7" s="44">
        <v>13166</v>
      </c>
    </row>
    <row r="8" spans="1:6" ht="12.75">
      <c r="A8" s="7"/>
      <c r="B8" s="31"/>
      <c r="C8" s="19"/>
      <c r="D8" s="6"/>
      <c r="E8" s="6" t="s">
        <v>60</v>
      </c>
      <c r="F8" s="19">
        <f>F7</f>
        <v>13166</v>
      </c>
    </row>
    <row r="9" spans="1:6" ht="12.75">
      <c r="A9" s="18"/>
      <c r="B9" s="27"/>
      <c r="C9" s="28"/>
      <c r="D9" s="17"/>
      <c r="E9" s="17"/>
      <c r="F9" s="17"/>
    </row>
    <row r="10" spans="1:6" ht="12.75">
      <c r="A10" s="29"/>
      <c r="B10" s="12" t="s">
        <v>59</v>
      </c>
      <c r="C10" s="30"/>
      <c r="D10" s="30"/>
      <c r="E10" s="30"/>
      <c r="F10" s="30"/>
    </row>
    <row r="11" spans="1:6" ht="22.5">
      <c r="A11" s="7" t="s">
        <v>58</v>
      </c>
      <c r="B11" s="23" t="s">
        <v>30</v>
      </c>
      <c r="C11" s="20" t="s">
        <v>31</v>
      </c>
      <c r="D11" s="20" t="s">
        <v>55</v>
      </c>
      <c r="E11" s="6" t="s">
        <v>32</v>
      </c>
      <c r="F11" s="20" t="s">
        <v>56</v>
      </c>
    </row>
    <row r="12" spans="1:6" ht="12.75">
      <c r="A12" s="7">
        <v>2</v>
      </c>
      <c r="B12" s="25" t="s">
        <v>44</v>
      </c>
      <c r="C12" s="6"/>
      <c r="D12" s="7"/>
      <c r="E12" s="7"/>
      <c r="F12" s="7"/>
    </row>
    <row r="13" spans="1:6" ht="12.75">
      <c r="A13" s="7" t="s">
        <v>102</v>
      </c>
      <c r="B13" s="7" t="s">
        <v>115</v>
      </c>
      <c r="C13" s="7"/>
      <c r="D13" s="7"/>
      <c r="E13" s="36" t="s">
        <v>116</v>
      </c>
      <c r="F13" s="36">
        <v>565</v>
      </c>
    </row>
    <row r="14" spans="1:6" ht="12.75">
      <c r="A14" s="7" t="s">
        <v>119</v>
      </c>
      <c r="B14" s="7" t="s">
        <v>117</v>
      </c>
      <c r="C14" s="7"/>
      <c r="D14" s="7"/>
      <c r="E14" s="36" t="s">
        <v>40</v>
      </c>
      <c r="F14" s="36">
        <v>5486</v>
      </c>
    </row>
    <row r="15" spans="1:6" ht="12.75">
      <c r="A15" s="7" t="s">
        <v>120</v>
      </c>
      <c r="B15" s="7" t="s">
        <v>118</v>
      </c>
      <c r="C15" s="7"/>
      <c r="D15" s="7"/>
      <c r="E15" s="36" t="s">
        <v>45</v>
      </c>
      <c r="F15" s="36">
        <v>311</v>
      </c>
    </row>
    <row r="16" spans="1:6" ht="12.75">
      <c r="A16" s="7"/>
      <c r="B16" s="26"/>
      <c r="C16" s="7"/>
      <c r="D16" s="7"/>
      <c r="E16" s="21" t="s">
        <v>121</v>
      </c>
      <c r="F16" s="21">
        <f>F13+F14+F15</f>
        <v>6362</v>
      </c>
    </row>
    <row r="17" spans="1:6" ht="12.75">
      <c r="A17" s="7">
        <v>3</v>
      </c>
      <c r="B17" s="12" t="s">
        <v>34</v>
      </c>
      <c r="C17" s="21"/>
      <c r="D17" s="7"/>
      <c r="E17" s="7"/>
      <c r="F17" s="7"/>
    </row>
    <row r="18" spans="1:6" ht="12.75">
      <c r="A18" s="7"/>
      <c r="B18" s="12" t="s">
        <v>35</v>
      </c>
      <c r="C18" s="7"/>
      <c r="D18" s="7"/>
      <c r="E18" s="7"/>
      <c r="F18" s="7"/>
    </row>
    <row r="19" spans="1:6" ht="12.75">
      <c r="A19" s="7" t="s">
        <v>103</v>
      </c>
      <c r="B19" s="36" t="s">
        <v>122</v>
      </c>
      <c r="C19" s="36" t="s">
        <v>123</v>
      </c>
      <c r="D19" s="36" t="s">
        <v>124</v>
      </c>
      <c r="E19" s="36" t="s">
        <v>45</v>
      </c>
      <c r="F19" s="36">
        <v>1792</v>
      </c>
    </row>
    <row r="20" spans="1:6" ht="12.75">
      <c r="A20" s="7" t="s">
        <v>104</v>
      </c>
      <c r="B20" s="42" t="s">
        <v>114</v>
      </c>
      <c r="C20" s="43"/>
      <c r="D20" s="44"/>
      <c r="E20" s="44" t="s">
        <v>113</v>
      </c>
      <c r="F20" s="45">
        <v>9870</v>
      </c>
    </row>
    <row r="21" spans="1:6" ht="12.75">
      <c r="A21" s="7" t="s">
        <v>105</v>
      </c>
      <c r="B21" s="36" t="s">
        <v>125</v>
      </c>
      <c r="C21" s="36"/>
      <c r="D21" s="36"/>
      <c r="E21" s="36"/>
      <c r="F21" s="36"/>
    </row>
    <row r="22" spans="1:6" ht="12.75">
      <c r="A22" s="7" t="s">
        <v>106</v>
      </c>
      <c r="B22" s="36" t="s">
        <v>126</v>
      </c>
      <c r="C22" s="36"/>
      <c r="D22" s="36"/>
      <c r="E22" s="36" t="s">
        <v>127</v>
      </c>
      <c r="F22" s="36">
        <v>64484</v>
      </c>
    </row>
    <row r="23" spans="1:6" ht="12.75">
      <c r="A23" s="7" t="s">
        <v>107</v>
      </c>
      <c r="B23" s="26"/>
      <c r="C23" s="7"/>
      <c r="D23" s="7"/>
      <c r="E23" s="21" t="s">
        <v>121</v>
      </c>
      <c r="F23" s="21">
        <f>F19+F20+F22</f>
        <v>76146</v>
      </c>
    </row>
    <row r="24" spans="1:6" ht="12.75">
      <c r="A24" s="7">
        <v>4</v>
      </c>
      <c r="B24" s="58" t="s">
        <v>53</v>
      </c>
      <c r="C24" s="59"/>
      <c r="D24" s="60"/>
      <c r="E24" s="35"/>
      <c r="F24" s="35"/>
    </row>
    <row r="25" spans="1:6" ht="12.75">
      <c r="A25" s="7" t="s">
        <v>108</v>
      </c>
      <c r="B25" s="7" t="s">
        <v>128</v>
      </c>
      <c r="C25" s="7" t="s">
        <v>129</v>
      </c>
      <c r="D25" s="7"/>
      <c r="E25" s="7" t="s">
        <v>116</v>
      </c>
      <c r="F25" s="7">
        <v>1470</v>
      </c>
    </row>
    <row r="26" spans="1:6" ht="12.75">
      <c r="A26" s="7" t="s">
        <v>109</v>
      </c>
      <c r="B26" s="26"/>
      <c r="C26" s="7"/>
      <c r="D26" s="7"/>
      <c r="E26" s="21" t="s">
        <v>121</v>
      </c>
      <c r="F26" s="21">
        <f>F25</f>
        <v>1470</v>
      </c>
    </row>
    <row r="27" spans="1:6" ht="12.75">
      <c r="A27" s="7">
        <v>5</v>
      </c>
      <c r="B27" s="58" t="s">
        <v>54</v>
      </c>
      <c r="C27" s="59"/>
      <c r="D27" s="60"/>
      <c r="E27" s="7"/>
      <c r="F27" s="7"/>
    </row>
    <row r="28" spans="1:6" ht="12.75">
      <c r="A28" s="7" t="s">
        <v>110</v>
      </c>
      <c r="B28" s="7" t="s">
        <v>130</v>
      </c>
      <c r="C28" s="7" t="s">
        <v>131</v>
      </c>
      <c r="D28" s="7"/>
      <c r="E28" s="7" t="s">
        <v>132</v>
      </c>
      <c r="F28" s="7">
        <v>15852.48</v>
      </c>
    </row>
    <row r="29" spans="1:10" ht="12.75">
      <c r="A29" s="7"/>
      <c r="B29" s="7" t="s">
        <v>133</v>
      </c>
      <c r="C29" s="7" t="s">
        <v>131</v>
      </c>
      <c r="D29" s="7"/>
      <c r="E29" s="7" t="s">
        <v>39</v>
      </c>
      <c r="F29" s="7">
        <v>12000</v>
      </c>
      <c r="J29" s="3"/>
    </row>
    <row r="30" spans="1:10" ht="12.75">
      <c r="A30" s="7"/>
      <c r="B30" s="7" t="s">
        <v>134</v>
      </c>
      <c r="C30" s="7"/>
      <c r="D30" s="7"/>
      <c r="E30" s="7" t="s">
        <v>132</v>
      </c>
      <c r="F30" s="7">
        <v>7246.85</v>
      </c>
      <c r="J30" s="3"/>
    </row>
    <row r="31" spans="1:10" ht="12.75">
      <c r="A31" s="7"/>
      <c r="B31" s="26"/>
      <c r="C31" s="7"/>
      <c r="D31" s="7"/>
      <c r="E31" s="21" t="s">
        <v>121</v>
      </c>
      <c r="F31" s="51">
        <f>F28+F29+F30</f>
        <v>35099.33</v>
      </c>
      <c r="J31" s="3"/>
    </row>
    <row r="32" spans="1:10" ht="12.75">
      <c r="A32" s="7"/>
      <c r="B32" s="26"/>
      <c r="C32" s="7"/>
      <c r="D32" s="7"/>
      <c r="E32" s="7"/>
      <c r="F32" s="7"/>
      <c r="J32" s="3"/>
    </row>
    <row r="33" spans="1:6" ht="12.75">
      <c r="A33" s="7">
        <v>6</v>
      </c>
      <c r="B33" s="26" t="s">
        <v>67</v>
      </c>
      <c r="C33" s="7"/>
      <c r="D33" s="7"/>
      <c r="E33" s="7" t="s">
        <v>66</v>
      </c>
      <c r="F33" s="7">
        <v>3688</v>
      </c>
    </row>
    <row r="34" spans="1:6" ht="12.75">
      <c r="A34" s="7">
        <v>7</v>
      </c>
      <c r="B34" s="26" t="s">
        <v>68</v>
      </c>
      <c r="C34" s="7"/>
      <c r="D34" s="7"/>
      <c r="E34" s="7" t="s">
        <v>66</v>
      </c>
      <c r="F34" s="7">
        <v>64382</v>
      </c>
    </row>
    <row r="35" spans="1:6" ht="12.75">
      <c r="A35" s="7">
        <v>8</v>
      </c>
      <c r="B35" s="26" t="s">
        <v>69</v>
      </c>
      <c r="C35" s="7"/>
      <c r="D35" s="7"/>
      <c r="E35" s="7" t="s">
        <v>66</v>
      </c>
      <c r="F35" s="7">
        <v>37135</v>
      </c>
    </row>
    <row r="36" spans="1:6" ht="12.75">
      <c r="A36" s="7"/>
      <c r="B36" s="47" t="s">
        <v>57</v>
      </c>
      <c r="C36" s="7"/>
      <c r="D36" s="7"/>
      <c r="E36" s="22" t="s">
        <v>121</v>
      </c>
      <c r="F36" s="50">
        <f>F16+F23+F26+F31+F33+F34+F35</f>
        <v>224282.33000000002</v>
      </c>
    </row>
    <row r="37" spans="1:6" ht="12.75">
      <c r="A37" s="7"/>
      <c r="B37" s="22" t="s">
        <v>137</v>
      </c>
      <c r="C37" s="7"/>
      <c r="D37" s="7"/>
      <c r="E37" s="22" t="s">
        <v>121</v>
      </c>
      <c r="F37" s="22">
        <f>F8</f>
        <v>13166</v>
      </c>
    </row>
    <row r="38" spans="1:6" ht="12.75">
      <c r="A38" s="18"/>
      <c r="B38" s="18"/>
      <c r="C38" s="18"/>
      <c r="D38" s="18"/>
      <c r="E38" s="18"/>
      <c r="F38" s="46"/>
    </row>
    <row r="40" spans="2:8" ht="12.75">
      <c r="B40" s="34" t="s">
        <v>63</v>
      </c>
      <c r="H40" s="3"/>
    </row>
    <row r="41" spans="2:8" ht="33.75">
      <c r="B41" s="2" t="s">
        <v>4</v>
      </c>
      <c r="C41" s="49" t="s">
        <v>157</v>
      </c>
      <c r="D41" s="49" t="s">
        <v>158</v>
      </c>
      <c r="E41" s="49" t="s">
        <v>135</v>
      </c>
      <c r="F41" s="49" t="s">
        <v>159</v>
      </c>
      <c r="G41" s="20" t="s">
        <v>160</v>
      </c>
      <c r="H41" s="52"/>
    </row>
    <row r="42" spans="2:8" ht="12.75">
      <c r="B42" s="1" t="s">
        <v>64</v>
      </c>
      <c r="C42" s="1">
        <v>-54142</v>
      </c>
      <c r="D42" s="1">
        <v>67309</v>
      </c>
      <c r="E42" s="2">
        <v>13166</v>
      </c>
      <c r="F42" s="1">
        <f>D42-E42</f>
        <v>54143</v>
      </c>
      <c r="G42" s="53">
        <f>F42*0.18</f>
        <v>9745.74</v>
      </c>
      <c r="H42" s="3"/>
    </row>
    <row r="43" spans="2:8" ht="12.75">
      <c r="B43" s="1" t="s">
        <v>65</v>
      </c>
      <c r="C43" s="1">
        <v>-24203</v>
      </c>
      <c r="D43" s="1">
        <v>349015</v>
      </c>
      <c r="E43" s="48">
        <v>224282</v>
      </c>
      <c r="F43" s="53">
        <f>D43-E43</f>
        <v>124733</v>
      </c>
      <c r="G43" s="53">
        <f>F43*0.18</f>
        <v>22451.94</v>
      </c>
      <c r="H43" s="3"/>
    </row>
    <row r="44" spans="2:8" ht="12.75">
      <c r="B44" s="1"/>
      <c r="C44" s="1"/>
      <c r="D44" s="1"/>
      <c r="E44" s="1"/>
      <c r="F44" s="1"/>
      <c r="G44" s="1"/>
      <c r="H44" s="3"/>
    </row>
    <row r="45" spans="2:8" ht="12.75">
      <c r="B45" s="1"/>
      <c r="C45" s="1"/>
      <c r="D45" s="1"/>
      <c r="E45" s="1"/>
      <c r="F45" s="1"/>
      <c r="G45" s="1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 t="s">
        <v>136</v>
      </c>
      <c r="C47" s="3"/>
      <c r="D47" s="3"/>
      <c r="E47" s="3"/>
      <c r="F47" s="3"/>
      <c r="G47" s="3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7" ht="67.5">
      <c r="B49" s="2" t="s">
        <v>4</v>
      </c>
      <c r="C49" s="49" t="s">
        <v>161</v>
      </c>
      <c r="D49" s="20" t="s">
        <v>162</v>
      </c>
      <c r="E49" s="49" t="s">
        <v>163</v>
      </c>
      <c r="F49" s="3"/>
      <c r="G49" s="3"/>
    </row>
    <row r="50" spans="2:7" ht="12.75">
      <c r="B50" s="1" t="s">
        <v>64</v>
      </c>
      <c r="C50" s="53">
        <f>C42+D42-E42-G42</f>
        <v>-9744.74</v>
      </c>
      <c r="D50" s="1"/>
      <c r="E50" s="2"/>
      <c r="F50" s="3"/>
      <c r="G50" s="3"/>
    </row>
    <row r="51" spans="2:7" ht="12.75">
      <c r="B51" s="1" t="s">
        <v>65</v>
      </c>
      <c r="C51" s="53">
        <f>C43+D43-E43-G43</f>
        <v>78078.06</v>
      </c>
      <c r="D51" s="1">
        <v>381624</v>
      </c>
      <c r="E51" s="53">
        <f>D51/2+C52</f>
        <v>259145.32</v>
      </c>
      <c r="F51" s="3"/>
      <c r="G51" s="3"/>
    </row>
    <row r="52" spans="2:7" ht="12.75">
      <c r="B52" s="1" t="s">
        <v>164</v>
      </c>
      <c r="C52" s="53">
        <f>SUM(C50:C51)</f>
        <v>68333.31999999999</v>
      </c>
      <c r="D52" s="1"/>
      <c r="E52" s="1"/>
      <c r="F52" s="3"/>
      <c r="G52" s="3"/>
    </row>
    <row r="53" spans="2:7" ht="12.75">
      <c r="B53" s="1"/>
      <c r="C53" s="1"/>
      <c r="D53" s="1"/>
      <c r="E53" s="1"/>
      <c r="F53" s="3"/>
      <c r="G53" s="3"/>
    </row>
    <row r="54" spans="2:7" ht="12.75">
      <c r="B54" s="1"/>
      <c r="C54" s="1"/>
      <c r="D54" s="1"/>
      <c r="E54" s="1"/>
      <c r="F54" s="3"/>
      <c r="G54" s="3"/>
    </row>
    <row r="55" ht="12.75">
      <c r="F55" t="s">
        <v>165</v>
      </c>
    </row>
  </sheetData>
  <mergeCells count="2">
    <mergeCell ref="B27:D27"/>
    <mergeCell ref="B24:D24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2015-03-24T08:39:37Z</cp:lastPrinted>
  <dcterms:created xsi:type="dcterms:W3CDTF">2012-06-22T07:33:11Z</dcterms:created>
  <dcterms:modified xsi:type="dcterms:W3CDTF">2015-03-24T08:40:31Z</dcterms:modified>
  <cp:category/>
  <cp:version/>
  <cp:contentType/>
  <cp:contentStatus/>
</cp:coreProperties>
</file>