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<sst xmlns="http://schemas.openxmlformats.org/spreadsheetml/2006/main" count="222" uniqueCount="179">
  <si>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</si>
  <si>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</si>
  <si>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</si>
  <si>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</si>
  <si>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</si>
  <si>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</si>
  <si>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</si>
  <si>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</si>
  <si>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</si>
  <si>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</si>
  <si>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</si>
  <si>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</si>
  <si>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</si>
  <si>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</si>
  <si>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</si>
  <si>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</si>
  <si>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</si>
  <si>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</si>
  <si>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</si>
  <si>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по сост  на 20.11 08 г.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</si>
  <si>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</si>
  <si>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</si>
  <si>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</si>
  <si>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</si>
  <si>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</si>
  <si>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</si>
  <si>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</si>
  <si>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</si>
  <si>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</si>
  <si>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</si>
  <si>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</si>
  <si>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</si>
  <si>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</si>
  <si>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</si>
  <si>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</si>
  <si>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</si>
  <si>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</si>
  <si>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</si>
  <si>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</si>
  <si>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</si>
  <si>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июнь</t>
  </si>
  <si>
    <t>июль</t>
  </si>
  <si>
    <t>август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</si>
  <si>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</si>
  <si>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</si>
  <si>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</si>
  <si>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</si>
  <si>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итого:</t>
  </si>
  <si>
    <t>М.ГОРЬКОГО</t>
  </si>
  <si>
    <t>%</t>
  </si>
  <si>
    <t>66:44:0102007:242</t>
  </si>
  <si>
    <t>Ремонт отмостки с фасада</t>
  </si>
  <si>
    <t>Ремонт цоколя</t>
  </si>
  <si>
    <t>ул.М.ГОРЬКОГО, 5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</si>
  <si>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</si>
  <si>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</si>
  <si>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</si>
  <si>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заделка подвальных окон</t>
  </si>
  <si>
    <t>январь</t>
  </si>
  <si>
    <t>октябрь</t>
  </si>
  <si>
    <t>итого по ст.Содерж.дома</t>
  </si>
  <si>
    <t>№пп</t>
  </si>
  <si>
    <t xml:space="preserve"> Выполнение  работ  по  статье  "Содержание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</si>
  <si>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</si>
  <si>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</si>
  <si>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</si>
  <si>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</si>
  <si>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</si>
  <si>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</si>
  <si>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Сводный отчёт  по  статьям </t>
  </si>
  <si>
    <t>Капитальный  ремонт</t>
  </si>
  <si>
    <t>Содержание  дома</t>
  </si>
  <si>
    <t>Части здания и конструкции</t>
  </si>
  <si>
    <t>Техническое состояние</t>
  </si>
  <si>
    <t xml:space="preserve">Вывод </t>
  </si>
  <si>
    <t>Фундаменты</t>
  </si>
  <si>
    <t>Отслоение штукатурки</t>
  </si>
  <si>
    <t>Стены</t>
  </si>
  <si>
    <t>Разрушение и выветривание  раствора в монтажных швах</t>
  </si>
  <si>
    <t>Водоотводящие</t>
  </si>
  <si>
    <t xml:space="preserve"> устройства</t>
  </si>
  <si>
    <t>Крыша</t>
  </si>
  <si>
    <t>-</t>
  </si>
  <si>
    <t>Полы в МОП</t>
  </si>
  <si>
    <t>выбоины.</t>
  </si>
  <si>
    <t>Двери в МОП</t>
  </si>
  <si>
    <t>Лестницы</t>
  </si>
  <si>
    <t>Подвал</t>
  </si>
  <si>
    <t>Подъезды</t>
  </si>
  <si>
    <t>Предыдущий ремонт выполнялся в 2011г.</t>
  </si>
  <si>
    <t>Благоустройство</t>
  </si>
  <si>
    <t>Водопровод</t>
  </si>
  <si>
    <t>Канализация</t>
  </si>
  <si>
    <t>Отопление</t>
  </si>
  <si>
    <t>Эл/оборудование</t>
  </si>
  <si>
    <t>огранич. работоспособное</t>
  </si>
  <si>
    <t>2.1.</t>
  </si>
  <si>
    <t>2.2.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</si>
  <si>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</si>
  <si>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</si>
  <si>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</si>
  <si>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</si>
  <si>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</si>
  <si>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</si>
  <si>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</si>
  <si>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</si>
  <si>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</si>
  <si>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5.1.</t>
  </si>
  <si>
    <t>5.2.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</si>
  <si>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</si>
  <si>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</si>
  <si>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</si>
  <si>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</si>
  <si>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замена системы отопления в подвале</t>
  </si>
  <si>
    <t>под.3,4</t>
  </si>
  <si>
    <t>май</t>
  </si>
  <si>
    <t>тех.надзор 2,4%</t>
  </si>
  <si>
    <t>2.3.</t>
  </si>
  <si>
    <t>2.4.</t>
  </si>
  <si>
    <t>2.5.</t>
  </si>
  <si>
    <t>2.6.</t>
  </si>
  <si>
    <t>2.7.</t>
  </si>
  <si>
    <t>ремонт чердачного люка</t>
  </si>
  <si>
    <t>под.4</t>
  </si>
  <si>
    <t>открытие подвальных окон</t>
  </si>
  <si>
    <t>ремонгт детской площадки</t>
  </si>
  <si>
    <t>ремонт кровли</t>
  </si>
  <si>
    <t>1,5м2</t>
  </si>
  <si>
    <t>кв.31,34</t>
  </si>
  <si>
    <t>закрытие подвальных окон</t>
  </si>
  <si>
    <t>замена стояка отопления</t>
  </si>
  <si>
    <t>3м+ЗА</t>
  </si>
  <si>
    <t>кв.54</t>
  </si>
  <si>
    <t>апрель</t>
  </si>
  <si>
    <t>20м+ЗА</t>
  </si>
  <si>
    <t>кв.66,62</t>
  </si>
  <si>
    <t>кв.38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</si>
  <si>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</si>
  <si>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</si>
  <si>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</si>
  <si>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6меш.0,3тн</t>
  </si>
  <si>
    <t>откос травы</t>
  </si>
  <si>
    <t>вып.пабот по тэ СКУ ТЭ и теплоносителя</t>
  </si>
  <si>
    <t>ТЭР</t>
  </si>
  <si>
    <t>окт-дек</t>
  </si>
  <si>
    <t>итого по ст.капитальный ремонт</t>
  </si>
  <si>
    <r>
      <t xml:space="preserve">  </t>
    </r>
    <r>
      <rPr>
        <sz val="11"/>
        <rFont val="Times New Roman"/>
        <family val="1"/>
      </rPr>
      <t>№ п/п</t>
    </r>
  </si>
  <si>
    <t>удов.</t>
  </si>
  <si>
    <t>Удов.</t>
  </si>
  <si>
    <t>Удов</t>
  </si>
  <si>
    <t>удов</t>
  </si>
  <si>
    <t>работоспособное</t>
  </si>
  <si>
    <t>Текущий ремонт</t>
  </si>
  <si>
    <t xml:space="preserve"> </t>
  </si>
  <si>
    <t>Описание элементов(материал,конструкция или система, отделка и прочее)</t>
  </si>
  <si>
    <t>оштукатуренный</t>
  </si>
  <si>
    <t>крупно- блочный</t>
  </si>
  <si>
    <t>водосточные трубы металлические</t>
  </si>
  <si>
    <t>шиферная</t>
  </si>
  <si>
    <t>вентиляционные шахты</t>
  </si>
  <si>
    <t>досщатые оштукатуренные</t>
  </si>
  <si>
    <t>железобетонные плиты</t>
  </si>
  <si>
    <t>стяжка</t>
  </si>
  <si>
    <t xml:space="preserve">деревянные </t>
  </si>
  <si>
    <t>, двойные переплетя</t>
  </si>
  <si>
    <t>металлические</t>
  </si>
  <si>
    <t>железобетонные</t>
  </si>
  <si>
    <t>стены оштукатуренные</t>
  </si>
  <si>
    <t>дорожки асфальтированные</t>
  </si>
  <si>
    <t xml:space="preserve">заделка монтажных швов раствором, крыльца бетонные </t>
  </si>
  <si>
    <t>железобетонный ленточный, отмостка бетонная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</si>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</sst>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22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6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49" fontId="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8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justify"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6" sqref="C16: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25</v>
      </c>
      <c r="D1" s="8"/>
    </row>
    <row r="2" spans="2:4" ht="12.75">
      <c r="B2" s="8" t="s">
        <v>26</v>
      </c>
      <c r="C2" s="8" t="s">
        <v>27</v>
      </c>
      <c r="D2" s="8" t="s">
        <v>109</v>
      </c>
    </row>
    <row r="4" spans="1:4" ht="12.75">
      <c r="A4" s="4" t="s">
        <v>28</v>
      </c>
      <c r="B4" t="s">
        <v>0</v>
      </c>
      <c r="C4" s="11" t="s">
        <v>48</v>
      </c>
      <c r="D4" s="11">
        <v>5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45</v>
      </c>
      <c r="D7" s="2"/>
      <c r="E7" s="3"/>
    </row>
    <row r="8" spans="1:5" ht="12.75">
      <c r="A8" s="1">
        <v>2</v>
      </c>
      <c r="B8" s="1" t="s">
        <v>2</v>
      </c>
      <c r="C8" s="9">
        <v>1976</v>
      </c>
      <c r="D8" s="2"/>
      <c r="E8" s="3"/>
    </row>
    <row r="9" spans="1:5" ht="12.75">
      <c r="A9" s="1">
        <v>3</v>
      </c>
      <c r="B9" s="1" t="s">
        <v>3</v>
      </c>
      <c r="C9" s="10" t="s">
        <v>49</v>
      </c>
      <c r="D9" s="2"/>
      <c r="E9" s="3"/>
    </row>
    <row r="10" spans="1:5" ht="12.75">
      <c r="A10" s="1"/>
      <c r="B10" s="1" t="s">
        <v>19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70</v>
      </c>
      <c r="D13" s="2"/>
      <c r="E13" s="3"/>
    </row>
    <row r="14" spans="1:5" ht="12.75">
      <c r="A14" s="1">
        <v>7</v>
      </c>
      <c r="B14" s="1" t="s">
        <v>7</v>
      </c>
      <c r="C14" s="9">
        <v>14012</v>
      </c>
      <c r="D14" s="2" t="s">
        <v>38</v>
      </c>
      <c r="E14" s="3"/>
    </row>
    <row r="15" spans="1:5" ht="12.75">
      <c r="A15" s="1">
        <v>8</v>
      </c>
      <c r="B15" s="1" t="s">
        <v>8</v>
      </c>
      <c r="C15" s="9">
        <v>3495.6</v>
      </c>
      <c r="D15" s="2" t="s">
        <v>39</v>
      </c>
      <c r="E15" s="3"/>
    </row>
    <row r="16" spans="1:5" ht="12.75">
      <c r="A16" s="1">
        <v>9</v>
      </c>
      <c r="B16" s="1" t="s">
        <v>9</v>
      </c>
      <c r="C16" s="9">
        <v>3219.4</v>
      </c>
      <c r="D16" s="2" t="s">
        <v>39</v>
      </c>
      <c r="E16" s="3"/>
    </row>
    <row r="17" spans="1:5" ht="12.75">
      <c r="A17" s="1">
        <v>10</v>
      </c>
      <c r="B17" s="1" t="s">
        <v>20</v>
      </c>
      <c r="C17" s="9">
        <v>3219.4</v>
      </c>
      <c r="D17" s="2" t="s">
        <v>39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45</v>
      </c>
      <c r="D19" s="2" t="s">
        <v>43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716.9</v>
      </c>
      <c r="D21" s="2"/>
      <c r="E21" s="3"/>
    </row>
    <row r="22" spans="1:5" ht="12.75">
      <c r="A22" s="1"/>
      <c r="B22" s="1" t="s">
        <v>13</v>
      </c>
      <c r="C22" s="9">
        <v>717</v>
      </c>
      <c r="D22" s="2" t="s">
        <v>39</v>
      </c>
      <c r="E22" s="3"/>
    </row>
    <row r="23" spans="1:5" ht="12.75">
      <c r="A23" s="1"/>
      <c r="B23" s="1" t="s">
        <v>14</v>
      </c>
      <c r="C23" s="9">
        <v>276.2</v>
      </c>
      <c r="D23" s="2" t="s">
        <v>39</v>
      </c>
      <c r="E23" s="3"/>
    </row>
    <row r="24" spans="1:5" ht="12.75">
      <c r="A24" s="1">
        <v>13</v>
      </c>
      <c r="B24" s="1" t="s">
        <v>15</v>
      </c>
      <c r="C24" s="13">
        <v>3726</v>
      </c>
      <c r="D24" s="2" t="s">
        <v>39</v>
      </c>
      <c r="E24" s="3"/>
    </row>
    <row r="25" spans="1:5" ht="12.75">
      <c r="A25" s="1">
        <v>14</v>
      </c>
      <c r="B25" s="1" t="s">
        <v>16</v>
      </c>
      <c r="C25" s="14" t="s">
        <v>50</v>
      </c>
      <c r="D25" s="2"/>
      <c r="E25" s="3"/>
    </row>
    <row r="26" spans="1:5" ht="12.75">
      <c r="A26" s="1">
        <v>15</v>
      </c>
      <c r="B26" s="1" t="s">
        <v>44</v>
      </c>
      <c r="C26" s="38">
        <v>41023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F13" sqref="F13"/>
    </sheetView>
  </sheetViews>
  <sheetFormatPr defaultColWidth="9.00390625" defaultRowHeight="12.75"/>
  <cols>
    <col min="1" max="1" width="5.25390625" style="0" customWidth="1"/>
    <col min="2" max="3" width="23.25390625" style="0" customWidth="1"/>
    <col min="4" max="4" width="24.75390625" style="0" customWidth="1"/>
    <col min="5" max="5" width="26.125" style="0" customWidth="1"/>
    <col min="6" max="6" width="31.875" style="0" customWidth="1"/>
    <col min="8" max="8" width="27.00390625" style="0" customWidth="1"/>
  </cols>
  <sheetData>
    <row r="1" spans="1:3" ht="12.75">
      <c r="A1" s="4" t="s">
        <v>29</v>
      </c>
      <c r="B1" s="8" t="s">
        <v>30</v>
      </c>
      <c r="C1" s="8"/>
    </row>
    <row r="2" ht="12.75">
      <c r="B2" t="s">
        <v>22</v>
      </c>
    </row>
    <row r="3" ht="13.5" thickBot="1"/>
    <row r="4" spans="1:5" ht="64.5" customHeight="1" thickBot="1">
      <c r="A4" s="52" t="s">
        <v>146</v>
      </c>
      <c r="B4" s="43" t="s">
        <v>72</v>
      </c>
      <c r="C4" s="43" t="s">
        <v>154</v>
      </c>
      <c r="D4" s="43" t="s">
        <v>73</v>
      </c>
      <c r="E4" s="43" t="s">
        <v>74</v>
      </c>
    </row>
    <row r="5" spans="1:5" ht="44.25" customHeight="1" thickBot="1">
      <c r="A5" s="44">
        <v>1</v>
      </c>
      <c r="B5" s="45" t="s">
        <v>75</v>
      </c>
      <c r="C5" s="45" t="s">
        <v>170</v>
      </c>
      <c r="D5" s="46" t="s">
        <v>147</v>
      </c>
      <c r="E5" s="45" t="s">
        <v>51</v>
      </c>
    </row>
    <row r="6" spans="1:5" ht="15" customHeight="1" thickBot="1">
      <c r="A6" s="44">
        <v>2</v>
      </c>
      <c r="B6" s="45" t="s">
        <v>24</v>
      </c>
      <c r="C6" s="45" t="s">
        <v>155</v>
      </c>
      <c r="D6" s="46" t="s">
        <v>76</v>
      </c>
      <c r="E6" s="45" t="s">
        <v>52</v>
      </c>
    </row>
    <row r="7" spans="1:5" ht="15.75" thickBot="1">
      <c r="A7" s="44">
        <v>3</v>
      </c>
      <c r="B7" s="45" t="s">
        <v>77</v>
      </c>
      <c r="C7" s="45" t="s">
        <v>156</v>
      </c>
      <c r="D7" s="46" t="s">
        <v>147</v>
      </c>
      <c r="E7" s="45"/>
    </row>
    <row r="8" spans="1:5" ht="42.75" customHeight="1" thickBot="1">
      <c r="A8" s="44">
        <v>4</v>
      </c>
      <c r="B8" s="45" t="s">
        <v>23</v>
      </c>
      <c r="C8" s="45" t="s">
        <v>169</v>
      </c>
      <c r="D8" s="46" t="s">
        <v>147</v>
      </c>
      <c r="E8" s="45" t="s">
        <v>78</v>
      </c>
    </row>
    <row r="9" spans="1:5" ht="30">
      <c r="A9" s="58">
        <v>5</v>
      </c>
      <c r="B9" s="47" t="s">
        <v>79</v>
      </c>
      <c r="C9" s="47" t="s">
        <v>157</v>
      </c>
      <c r="D9" s="58" t="s">
        <v>148</v>
      </c>
      <c r="E9" s="60"/>
    </row>
    <row r="10" spans="1:5" ht="15.75" thickBot="1">
      <c r="A10" s="59"/>
      <c r="B10" s="45" t="s">
        <v>80</v>
      </c>
      <c r="C10" s="45"/>
      <c r="D10" s="59"/>
      <c r="E10" s="61"/>
    </row>
    <row r="11" spans="1:5" ht="15.75" thickBot="1">
      <c r="A11" s="44">
        <v>6</v>
      </c>
      <c r="B11" s="45" t="s">
        <v>81</v>
      </c>
      <c r="C11" s="45" t="s">
        <v>158</v>
      </c>
      <c r="D11" s="46" t="s">
        <v>149</v>
      </c>
      <c r="E11" s="45"/>
    </row>
    <row r="12" spans="1:5" ht="30.75" thickBot="1">
      <c r="A12" s="44">
        <v>7</v>
      </c>
      <c r="B12" s="45" t="s">
        <v>159</v>
      </c>
      <c r="C12" s="45" t="s">
        <v>160</v>
      </c>
      <c r="D12" s="46" t="s">
        <v>82</v>
      </c>
      <c r="E12" s="45"/>
    </row>
    <row r="13" spans="1:5" ht="15.75" thickBot="1">
      <c r="A13" s="44">
        <v>8</v>
      </c>
      <c r="B13" s="45" t="s">
        <v>21</v>
      </c>
      <c r="C13" s="45" t="s">
        <v>161</v>
      </c>
      <c r="D13" s="46" t="s">
        <v>148</v>
      </c>
      <c r="E13" s="45"/>
    </row>
    <row r="14" spans="1:5" ht="15.75" thickBot="1">
      <c r="A14" s="44">
        <v>9</v>
      </c>
      <c r="B14" s="45" t="s">
        <v>83</v>
      </c>
      <c r="C14" s="45" t="s">
        <v>162</v>
      </c>
      <c r="D14" s="46" t="s">
        <v>84</v>
      </c>
      <c r="E14" s="45"/>
    </row>
    <row r="15" spans="1:5" ht="15.75" thickBot="1">
      <c r="A15" s="44">
        <v>10</v>
      </c>
      <c r="B15" s="45" t="s">
        <v>164</v>
      </c>
      <c r="C15" s="45" t="s">
        <v>163</v>
      </c>
      <c r="D15" s="46" t="s">
        <v>148</v>
      </c>
      <c r="E15" s="45"/>
    </row>
    <row r="16" spans="1:5" ht="15.75" thickBot="1">
      <c r="A16" s="44">
        <v>11</v>
      </c>
      <c r="B16" s="45" t="s">
        <v>85</v>
      </c>
      <c r="C16" s="45" t="s">
        <v>165</v>
      </c>
      <c r="D16" s="46" t="s">
        <v>148</v>
      </c>
      <c r="E16" s="45"/>
    </row>
    <row r="17" spans="1:5" ht="15.75" thickBot="1">
      <c r="A17" s="44">
        <v>12</v>
      </c>
      <c r="B17" s="45" t="s">
        <v>86</v>
      </c>
      <c r="C17" s="45" t="s">
        <v>166</v>
      </c>
      <c r="D17" s="46" t="s">
        <v>148</v>
      </c>
      <c r="E17" s="45"/>
    </row>
    <row r="18" spans="1:5" ht="15.75" thickBot="1">
      <c r="A18" s="44">
        <v>13</v>
      </c>
      <c r="B18" s="45" t="s">
        <v>87</v>
      </c>
      <c r="C18" s="45"/>
      <c r="D18" s="46" t="s">
        <v>150</v>
      </c>
      <c r="E18" s="45"/>
    </row>
    <row r="19" spans="1:5" ht="27" customHeight="1" thickBot="1">
      <c r="A19" s="44">
        <v>14</v>
      </c>
      <c r="B19" s="45" t="s">
        <v>88</v>
      </c>
      <c r="C19" s="45" t="s">
        <v>167</v>
      </c>
      <c r="D19" s="46" t="s">
        <v>147</v>
      </c>
      <c r="E19" s="45" t="s">
        <v>89</v>
      </c>
    </row>
    <row r="20" spans="1:5" ht="30.75" thickBot="1">
      <c r="A20" s="44">
        <v>15</v>
      </c>
      <c r="B20" s="45" t="s">
        <v>90</v>
      </c>
      <c r="C20" s="45" t="s">
        <v>168</v>
      </c>
      <c r="D20" s="46" t="s">
        <v>147</v>
      </c>
      <c r="E20" s="45"/>
    </row>
    <row r="21" spans="1:5" ht="15.75" thickBot="1">
      <c r="A21" s="44">
        <v>16</v>
      </c>
      <c r="B21" s="45" t="s">
        <v>91</v>
      </c>
      <c r="C21" s="45"/>
      <c r="D21" s="46" t="s">
        <v>151</v>
      </c>
      <c r="E21" s="45"/>
    </row>
    <row r="22" spans="1:5" ht="15.75" thickBot="1">
      <c r="A22" s="44">
        <v>17</v>
      </c>
      <c r="B22" s="45" t="s">
        <v>92</v>
      </c>
      <c r="C22" s="45"/>
      <c r="D22" s="46" t="s">
        <v>151</v>
      </c>
      <c r="E22" s="45"/>
    </row>
    <row r="23" spans="1:5" ht="15.75" thickBot="1">
      <c r="A23" s="44">
        <v>18</v>
      </c>
      <c r="B23" s="45" t="s">
        <v>93</v>
      </c>
      <c r="C23" s="45"/>
      <c r="D23" s="46" t="s">
        <v>151</v>
      </c>
      <c r="E23" s="45"/>
    </row>
    <row r="24" spans="1:5" ht="32.25" customHeight="1" thickBot="1">
      <c r="A24" s="44">
        <v>19</v>
      </c>
      <c r="B24" s="45" t="s">
        <v>94</v>
      </c>
      <c r="C24" s="45"/>
      <c r="D24" s="46" t="s">
        <v>95</v>
      </c>
      <c r="E24" s="45" t="s">
        <v>152</v>
      </c>
    </row>
    <row r="25" ht="15">
      <c r="A25" s="53" t="s">
        <v>153</v>
      </c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43">
      <selection activeCell="I13" sqref="I13:I22"/>
    </sheetView>
  </sheetViews>
  <sheetFormatPr defaultColWidth="9.00390625" defaultRowHeight="12.75"/>
  <cols>
    <col min="1" max="1" width="6.125" style="0" customWidth="1"/>
    <col min="2" max="2" width="28.25390625" style="0" customWidth="1"/>
    <col min="3" max="3" width="9.25390625" style="0" customWidth="1"/>
    <col min="4" max="4" width="12.625" style="0" customWidth="1"/>
    <col min="5" max="5" width="10.375" style="0" customWidth="1"/>
  </cols>
  <sheetData>
    <row r="1" spans="1:2" ht="12.75">
      <c r="A1" s="5"/>
      <c r="B1" s="12" t="s">
        <v>67</v>
      </c>
    </row>
    <row r="2" spans="1:6" ht="15.75">
      <c r="A2" s="5"/>
      <c r="D2" s="33" t="s">
        <v>68</v>
      </c>
      <c r="E2" s="34"/>
      <c r="F2" s="34"/>
    </row>
    <row r="3" spans="1:4" ht="12.75">
      <c r="A3" s="5"/>
      <c r="B3" s="4" t="s">
        <v>53</v>
      </c>
      <c r="C3" s="8"/>
      <c r="D3" s="8" t="s">
        <v>110</v>
      </c>
    </row>
    <row r="4" spans="1:5" ht="12.75">
      <c r="A4" s="5"/>
      <c r="C4" s="5"/>
      <c r="D4" s="5"/>
      <c r="E4" s="5"/>
    </row>
    <row r="5" spans="1:5" ht="12.75">
      <c r="A5" s="5"/>
      <c r="B5" s="12" t="s">
        <v>34</v>
      </c>
      <c r="C5" s="5"/>
      <c r="D5" s="5"/>
      <c r="E5" s="5"/>
    </row>
    <row r="6" spans="1:6" ht="12.75">
      <c r="A6" s="7" t="s">
        <v>61</v>
      </c>
      <c r="B6" s="19" t="s">
        <v>31</v>
      </c>
      <c r="C6" s="15" t="s">
        <v>32</v>
      </c>
      <c r="D6" s="15" t="s">
        <v>55</v>
      </c>
      <c r="E6" s="6" t="s">
        <v>33</v>
      </c>
      <c r="F6" s="15" t="s">
        <v>56</v>
      </c>
    </row>
    <row r="7" spans="1:6" ht="12.75">
      <c r="A7" s="7">
        <v>1</v>
      </c>
      <c r="B7" s="37" t="s">
        <v>113</v>
      </c>
      <c r="C7" s="16"/>
      <c r="D7" s="6" t="s">
        <v>114</v>
      </c>
      <c r="E7" s="6" t="s">
        <v>115</v>
      </c>
      <c r="F7" s="6">
        <v>209672</v>
      </c>
    </row>
    <row r="8" spans="1:6" ht="12.75">
      <c r="A8" s="41">
        <v>2</v>
      </c>
      <c r="B8" s="37" t="s">
        <v>116</v>
      </c>
      <c r="C8" s="16"/>
      <c r="D8" s="6"/>
      <c r="E8" s="6" t="s">
        <v>115</v>
      </c>
      <c r="F8" s="6">
        <v>4548</v>
      </c>
    </row>
    <row r="9" spans="1:6" ht="12.75">
      <c r="A9" s="7"/>
      <c r="B9" s="20"/>
      <c r="C9" s="16"/>
      <c r="D9" s="6"/>
      <c r="E9" s="16" t="s">
        <v>47</v>
      </c>
      <c r="F9" s="16">
        <f>F7+F8</f>
        <v>214220</v>
      </c>
    </row>
    <row r="10" spans="1:6" ht="12.75">
      <c r="A10" s="23"/>
      <c r="B10" s="24"/>
      <c r="C10" s="25"/>
      <c r="D10" s="26"/>
      <c r="E10" s="26"/>
      <c r="F10" s="26"/>
    </row>
    <row r="11" spans="1:6" ht="12.75">
      <c r="A11" s="27"/>
      <c r="B11" s="12" t="s">
        <v>62</v>
      </c>
      <c r="C11" s="28"/>
      <c r="D11" s="29"/>
      <c r="E11" s="29"/>
      <c r="F11" s="29"/>
    </row>
    <row r="12" spans="1:6" ht="12.75">
      <c r="A12" s="30"/>
      <c r="B12" s="31"/>
      <c r="C12" s="32"/>
      <c r="D12" s="32"/>
      <c r="E12" s="32"/>
      <c r="F12" s="32"/>
    </row>
    <row r="13" spans="1:9" ht="12.75">
      <c r="A13" s="7" t="s">
        <v>61</v>
      </c>
      <c r="B13" s="19" t="s">
        <v>31</v>
      </c>
      <c r="C13" s="15" t="s">
        <v>32</v>
      </c>
      <c r="D13" s="15" t="s">
        <v>55</v>
      </c>
      <c r="E13" s="6" t="s">
        <v>33</v>
      </c>
      <c r="F13" s="15" t="s">
        <v>56</v>
      </c>
      <c r="I13" s="3"/>
    </row>
    <row r="14" spans="1:9" ht="12.75">
      <c r="A14" s="7"/>
      <c r="B14" s="21" t="s">
        <v>46</v>
      </c>
      <c r="C14" s="6"/>
      <c r="D14" s="7"/>
      <c r="E14" s="7"/>
      <c r="F14" s="7"/>
      <c r="I14" s="3"/>
    </row>
    <row r="15" spans="1:9" ht="12.75">
      <c r="A15" s="39" t="s">
        <v>96</v>
      </c>
      <c r="B15" s="35" t="s">
        <v>57</v>
      </c>
      <c r="C15" s="35"/>
      <c r="D15" s="35"/>
      <c r="E15" s="35" t="s">
        <v>58</v>
      </c>
      <c r="F15" s="35">
        <v>407</v>
      </c>
      <c r="I15" s="3"/>
    </row>
    <row r="16" spans="1:9" ht="12.75">
      <c r="A16" s="39" t="s">
        <v>97</v>
      </c>
      <c r="B16" s="35" t="s">
        <v>122</v>
      </c>
      <c r="C16" s="35"/>
      <c r="D16" s="35" t="s">
        <v>123</v>
      </c>
      <c r="E16" s="35" t="s">
        <v>58</v>
      </c>
      <c r="F16" s="35">
        <v>717</v>
      </c>
      <c r="I16" s="3"/>
    </row>
    <row r="17" spans="1:9" ht="12.75">
      <c r="A17" s="39" t="s">
        <v>117</v>
      </c>
      <c r="B17" s="35" t="s">
        <v>124</v>
      </c>
      <c r="C17" s="35"/>
      <c r="D17" s="35"/>
      <c r="E17" s="35" t="s">
        <v>115</v>
      </c>
      <c r="F17" s="35">
        <v>481</v>
      </c>
      <c r="I17" s="3"/>
    </row>
    <row r="18" spans="1:9" ht="12.75">
      <c r="A18" s="39" t="s">
        <v>118</v>
      </c>
      <c r="B18" s="35" t="s">
        <v>125</v>
      </c>
      <c r="C18" s="35"/>
      <c r="D18" s="35"/>
      <c r="E18" s="35" t="s">
        <v>115</v>
      </c>
      <c r="F18" s="35">
        <v>1681</v>
      </c>
      <c r="I18" s="3"/>
    </row>
    <row r="19" spans="1:9" ht="12.75">
      <c r="A19" s="39" t="s">
        <v>119</v>
      </c>
      <c r="B19" s="35" t="s">
        <v>126</v>
      </c>
      <c r="C19" s="35" t="s">
        <v>127</v>
      </c>
      <c r="D19" s="35" t="s">
        <v>128</v>
      </c>
      <c r="E19" s="35" t="s">
        <v>42</v>
      </c>
      <c r="F19" s="35">
        <v>3304</v>
      </c>
      <c r="I19" s="3"/>
    </row>
    <row r="20" spans="1:9" ht="12.75">
      <c r="A20" s="39" t="s">
        <v>120</v>
      </c>
      <c r="B20" s="35" t="s">
        <v>129</v>
      </c>
      <c r="C20" s="35"/>
      <c r="D20" s="35"/>
      <c r="E20" s="35" t="s">
        <v>59</v>
      </c>
      <c r="F20" s="35">
        <v>2696</v>
      </c>
      <c r="I20" s="3"/>
    </row>
    <row r="21" spans="1:9" ht="12.75">
      <c r="A21" s="39" t="s">
        <v>121</v>
      </c>
      <c r="B21" s="35"/>
      <c r="C21" s="35"/>
      <c r="D21" s="35"/>
      <c r="E21" s="49" t="s">
        <v>47</v>
      </c>
      <c r="F21" s="49">
        <f>F15+F16+F17+F18+F19+F20</f>
        <v>9286</v>
      </c>
      <c r="I21" s="3"/>
    </row>
    <row r="22" spans="1:9" ht="12.75">
      <c r="A22" s="40" t="s">
        <v>98</v>
      </c>
      <c r="B22" s="12" t="s">
        <v>36</v>
      </c>
      <c r="C22" s="17"/>
      <c r="D22" s="7"/>
      <c r="E22" s="7"/>
      <c r="F22" s="7"/>
      <c r="I22" s="3"/>
    </row>
    <row r="23" spans="1:6" ht="12.75">
      <c r="A23" s="40"/>
      <c r="B23" s="12" t="s">
        <v>37</v>
      </c>
      <c r="C23" s="7"/>
      <c r="D23" s="7"/>
      <c r="E23" s="7"/>
      <c r="F23" s="7"/>
    </row>
    <row r="24" spans="1:6" ht="12.75">
      <c r="A24" s="40" t="s">
        <v>99</v>
      </c>
      <c r="B24" s="35" t="s">
        <v>130</v>
      </c>
      <c r="C24" s="35" t="s">
        <v>131</v>
      </c>
      <c r="D24" s="35" t="s">
        <v>132</v>
      </c>
      <c r="E24" s="35" t="s">
        <v>133</v>
      </c>
      <c r="F24" s="35">
        <v>3678</v>
      </c>
    </row>
    <row r="25" spans="1:6" ht="12.75">
      <c r="A25" s="40" t="s">
        <v>100</v>
      </c>
      <c r="B25" s="35" t="s">
        <v>130</v>
      </c>
      <c r="C25" s="35" t="s">
        <v>134</v>
      </c>
      <c r="D25" s="35" t="s">
        <v>135</v>
      </c>
      <c r="E25" s="35" t="s">
        <v>40</v>
      </c>
      <c r="F25" s="35">
        <v>20765</v>
      </c>
    </row>
    <row r="26" spans="1:6" ht="12.75">
      <c r="A26" s="40" t="s">
        <v>101</v>
      </c>
      <c r="B26" s="35" t="s">
        <v>130</v>
      </c>
      <c r="C26" s="35" t="s">
        <v>131</v>
      </c>
      <c r="D26" s="35" t="s">
        <v>136</v>
      </c>
      <c r="E26" s="35" t="s">
        <v>59</v>
      </c>
      <c r="F26" s="35">
        <v>2104</v>
      </c>
    </row>
    <row r="27" spans="1:6" ht="12.75">
      <c r="A27" s="40" t="s">
        <v>102</v>
      </c>
      <c r="B27" s="35" t="s">
        <v>137</v>
      </c>
      <c r="C27" s="35"/>
      <c r="D27" s="35"/>
      <c r="E27" s="35"/>
      <c r="F27" s="35"/>
    </row>
    <row r="28" spans="1:6" ht="12.75">
      <c r="A28" s="40"/>
      <c r="B28" s="35" t="s">
        <v>138</v>
      </c>
      <c r="C28" s="35"/>
      <c r="D28" s="35"/>
      <c r="E28" s="35"/>
      <c r="F28" s="35">
        <v>69159</v>
      </c>
    </row>
    <row r="29" spans="1:6" ht="12.75">
      <c r="A29" s="40"/>
      <c r="B29" s="22"/>
      <c r="C29" s="7"/>
      <c r="D29" s="7"/>
      <c r="E29" s="17" t="s">
        <v>47</v>
      </c>
      <c r="F29" s="17">
        <f>F24+F25+F26+F28</f>
        <v>95706</v>
      </c>
    </row>
    <row r="30" spans="1:6" ht="12.75">
      <c r="A30" s="40" t="s">
        <v>103</v>
      </c>
      <c r="B30" s="62" t="s">
        <v>54</v>
      </c>
      <c r="C30" s="63"/>
      <c r="D30" s="64"/>
      <c r="E30" s="7"/>
      <c r="F30" s="7"/>
    </row>
    <row r="31" spans="1:6" ht="12.75">
      <c r="A31" s="40" t="s">
        <v>104</v>
      </c>
      <c r="B31" s="7" t="s">
        <v>139</v>
      </c>
      <c r="C31" s="7" t="s">
        <v>140</v>
      </c>
      <c r="D31" s="7"/>
      <c r="E31" s="7" t="s">
        <v>115</v>
      </c>
      <c r="F31" s="7">
        <v>735</v>
      </c>
    </row>
    <row r="32" spans="1:6" ht="12.75">
      <c r="A32" s="40" t="s">
        <v>105</v>
      </c>
      <c r="B32" s="7" t="s">
        <v>141</v>
      </c>
      <c r="C32" s="7"/>
      <c r="D32" s="7"/>
      <c r="E32" s="7" t="s">
        <v>41</v>
      </c>
      <c r="F32" s="7">
        <v>600</v>
      </c>
    </row>
    <row r="33" spans="1:6" ht="12.75">
      <c r="A33" s="40" t="s">
        <v>106</v>
      </c>
      <c r="B33" s="22"/>
      <c r="C33" s="7"/>
      <c r="D33" s="7"/>
      <c r="E33" s="17" t="s">
        <v>47</v>
      </c>
      <c r="F33" s="17">
        <f>F31+F32</f>
        <v>1335</v>
      </c>
    </row>
    <row r="34" spans="1:6" ht="12.75">
      <c r="A34" s="40">
        <v>5</v>
      </c>
      <c r="B34" s="62" t="s">
        <v>35</v>
      </c>
      <c r="C34" s="63"/>
      <c r="D34" s="64"/>
      <c r="E34" s="7"/>
      <c r="F34" s="7"/>
    </row>
    <row r="35" spans="1:6" ht="12.75">
      <c r="A35" s="40" t="s">
        <v>107</v>
      </c>
      <c r="B35" s="7" t="s">
        <v>142</v>
      </c>
      <c r="C35" s="7" t="s">
        <v>143</v>
      </c>
      <c r="D35" s="7"/>
      <c r="E35" s="7" t="s">
        <v>144</v>
      </c>
      <c r="F35" s="7">
        <v>6760.74</v>
      </c>
    </row>
    <row r="36" spans="1:6" ht="12.75">
      <c r="A36" s="40" t="s">
        <v>108</v>
      </c>
      <c r="B36" s="22"/>
      <c r="C36" s="7"/>
      <c r="D36" s="7"/>
      <c r="E36" s="17" t="s">
        <v>47</v>
      </c>
      <c r="F36" s="17">
        <f>F35</f>
        <v>6760.74</v>
      </c>
    </row>
    <row r="37" spans="1:6" ht="12.75">
      <c r="A37" s="48">
        <v>6</v>
      </c>
      <c r="B37" s="22" t="s">
        <v>63</v>
      </c>
      <c r="C37" s="7"/>
      <c r="D37" s="7"/>
      <c r="E37" s="7" t="s">
        <v>64</v>
      </c>
      <c r="F37" s="7">
        <v>3670</v>
      </c>
    </row>
    <row r="38" spans="1:6" ht="12.75">
      <c r="A38" s="48">
        <v>7</v>
      </c>
      <c r="B38" s="22" t="s">
        <v>65</v>
      </c>
      <c r="C38" s="7"/>
      <c r="D38" s="7"/>
      <c r="E38" s="7" t="s">
        <v>64</v>
      </c>
      <c r="F38" s="7">
        <v>64072</v>
      </c>
    </row>
    <row r="39" spans="1:12" ht="12.75">
      <c r="A39" s="48">
        <v>8</v>
      </c>
      <c r="B39" s="22" t="s">
        <v>66</v>
      </c>
      <c r="C39" s="7"/>
      <c r="D39" s="7"/>
      <c r="E39" s="7" t="s">
        <v>64</v>
      </c>
      <c r="F39" s="7">
        <v>39747</v>
      </c>
      <c r="L39" s="3"/>
    </row>
    <row r="40" spans="1:12" ht="12.75">
      <c r="A40" s="40"/>
      <c r="B40" s="18" t="s">
        <v>60</v>
      </c>
      <c r="C40" s="7"/>
      <c r="D40" s="7"/>
      <c r="E40" s="18" t="s">
        <v>47</v>
      </c>
      <c r="F40" s="56">
        <f>F21+F29+F33+F36+F37+F38+F39</f>
        <v>220576.74</v>
      </c>
      <c r="L40" s="3"/>
    </row>
    <row r="41" spans="1:12" ht="12.75">
      <c r="A41" s="40"/>
      <c r="B41" s="18" t="s">
        <v>145</v>
      </c>
      <c r="C41" s="7"/>
      <c r="D41" s="7"/>
      <c r="E41" s="18" t="s">
        <v>47</v>
      </c>
      <c r="F41" s="18">
        <f>F9</f>
        <v>214220</v>
      </c>
      <c r="L41" s="3"/>
    </row>
    <row r="42" spans="1:12" ht="12.75">
      <c r="A42" s="42"/>
      <c r="L42" s="3"/>
    </row>
    <row r="43" spans="1:8" ht="12.75">
      <c r="A43" s="42"/>
      <c r="B43" s="36" t="s">
        <v>69</v>
      </c>
      <c r="H43" s="3"/>
    </row>
    <row r="44" spans="1:8" ht="33.75">
      <c r="A44" s="42"/>
      <c r="B44" s="2" t="s">
        <v>4</v>
      </c>
      <c r="C44" s="54" t="s">
        <v>171</v>
      </c>
      <c r="D44" s="54" t="s">
        <v>172</v>
      </c>
      <c r="E44" s="54" t="s">
        <v>111</v>
      </c>
      <c r="F44" s="54" t="s">
        <v>173</v>
      </c>
      <c r="G44" s="15" t="s">
        <v>174</v>
      </c>
      <c r="H44" s="55"/>
    </row>
    <row r="45" spans="2:8" ht="12.75">
      <c r="B45" s="1" t="s">
        <v>70</v>
      </c>
      <c r="C45" s="1">
        <v>-44444</v>
      </c>
      <c r="D45" s="1">
        <v>227247</v>
      </c>
      <c r="E45" s="51">
        <v>214220</v>
      </c>
      <c r="F45" s="1">
        <f>D45-E45</f>
        <v>13027</v>
      </c>
      <c r="G45" s="57">
        <f>F45*0.18</f>
        <v>2344.86</v>
      </c>
      <c r="H45" s="3"/>
    </row>
    <row r="46" spans="2:8" ht="12.75">
      <c r="B46" s="1" t="s">
        <v>71</v>
      </c>
      <c r="C46" s="1">
        <v>-21419</v>
      </c>
      <c r="D46" s="1">
        <v>340917</v>
      </c>
      <c r="E46" s="50">
        <v>220577</v>
      </c>
      <c r="F46" s="57">
        <f>D46-E46</f>
        <v>120340</v>
      </c>
      <c r="G46" s="57">
        <f>F46*0.18</f>
        <v>21661.2</v>
      </c>
      <c r="H46" s="3"/>
    </row>
    <row r="47" spans="2:8" ht="12.75">
      <c r="B47" s="1"/>
      <c r="C47" s="1"/>
      <c r="D47" s="1"/>
      <c r="E47" s="1"/>
      <c r="F47" s="1"/>
      <c r="G47" s="1"/>
      <c r="H47" s="3"/>
    </row>
    <row r="48" spans="2:8" ht="12.75">
      <c r="B48" s="1"/>
      <c r="C48" s="1"/>
      <c r="D48" s="1"/>
      <c r="E48" s="1"/>
      <c r="F48" s="1"/>
      <c r="G48" s="1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 t="s">
        <v>112</v>
      </c>
      <c r="C50" s="3"/>
      <c r="D50" s="3"/>
      <c r="E50" s="3"/>
      <c r="F50" s="3"/>
      <c r="G50" s="3"/>
      <c r="H50" s="3"/>
    </row>
    <row r="51" spans="2:7" ht="67.5">
      <c r="B51" s="2" t="s">
        <v>4</v>
      </c>
      <c r="C51" s="54" t="s">
        <v>175</v>
      </c>
      <c r="D51" s="15" t="s">
        <v>176</v>
      </c>
      <c r="E51" s="54" t="s">
        <v>177</v>
      </c>
      <c r="F51" s="3"/>
      <c r="G51" s="3"/>
    </row>
    <row r="52" spans="2:7" ht="12.75">
      <c r="B52" s="1" t="s">
        <v>70</v>
      </c>
      <c r="C52" s="57">
        <f>C45+D45-E45-G45</f>
        <v>-33761.86</v>
      </c>
      <c r="D52" s="1"/>
      <c r="E52" s="2"/>
      <c r="F52" s="3"/>
      <c r="G52" s="3"/>
    </row>
    <row r="53" spans="2:7" ht="12.75">
      <c r="B53" s="1" t="s">
        <v>71</v>
      </c>
      <c r="C53" s="57">
        <f>C46+D46-E46-G46</f>
        <v>77259.8</v>
      </c>
      <c r="D53" s="1">
        <v>379760</v>
      </c>
      <c r="E53" s="57">
        <f>D53/2+C54</f>
        <v>233377.94</v>
      </c>
      <c r="F53" s="3"/>
      <c r="G53" s="3"/>
    </row>
    <row r="54" spans="2:10" ht="12.75">
      <c r="B54" s="1"/>
      <c r="C54" s="57">
        <f>SUM(C52:C53)</f>
        <v>43497.94</v>
      </c>
      <c r="D54" s="1"/>
      <c r="E54" s="1"/>
      <c r="F54" s="3"/>
      <c r="G54" s="3"/>
      <c r="J54">
        <v>1</v>
      </c>
    </row>
    <row r="55" spans="2:7" ht="12.75">
      <c r="B55" s="1"/>
      <c r="C55" s="1"/>
      <c r="D55" s="1"/>
      <c r="E55" s="1"/>
      <c r="F55" s="3"/>
      <c r="G55" s="3"/>
    </row>
    <row r="56" spans="2:7" ht="12.75">
      <c r="B56" s="1"/>
      <c r="C56" s="1"/>
      <c r="D56" s="1"/>
      <c r="E56" s="1"/>
      <c r="F56" s="3"/>
      <c r="G56" s="3"/>
    </row>
    <row r="57" spans="6:7" ht="12.75">
      <c r="F57" s="3" t="s">
        <v>178</v>
      </c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</sheetData>
  <mergeCells count="2">
    <mergeCell ref="B34:D34"/>
    <mergeCell ref="B30:D30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2015-03-24T08:32:16Z</cp:lastPrinted>
  <dcterms:created xsi:type="dcterms:W3CDTF">2012-06-22T07:33:11Z</dcterms:created>
  <dcterms:modified xsi:type="dcterms:W3CDTF">2015-03-24T08:32:24Z</dcterms:modified>
  <cp:category/>
  <cp:version/>
  <cp:contentType/>
  <cp:contentStatus/>
</cp:coreProperties>
</file>