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75" windowHeight="5895" activeTab="2"/>
  </bookViews>
  <sheets>
    <sheet name="Сведения о доме" sheetId="1" r:id="rId1"/>
    <sheet name="Результаты техосмотра" sheetId="2" r:id="rId2"/>
    <sheet name="Отчет о выполненных работах" sheetId="3" r:id="rId3"/>
  </sheets>
  <definedNames/>
  <calcPr fullCalcOnLoad="1"/>
</workbook>
</file>

<file path=xl/sharedStrings.xml><?xml version="1.0" encoding="utf-8"?>
<sst xmlns="http://schemas.openxmlformats.org/spreadsheetml/2006/main" count="275" uniqueCount="215">
  <si>
    <t>Общие  сведения  о  многоквартирном  доме</t>
  </si>
  <si>
    <t>Серия, тип  проекта</t>
  </si>
  <si>
    <t>Год  ввода  в  эксплуатацию</t>
  </si>
  <si>
    <t>Физический  износ</t>
  </si>
  <si>
    <t>Вид</t>
  </si>
  <si>
    <t xml:space="preserve">Количество этажей </t>
  </si>
  <si>
    <t xml:space="preserve">Количество подъездов </t>
  </si>
  <si>
    <t>Строительный  объём</t>
  </si>
  <si>
    <t>Общая  площадь  дома</t>
  </si>
  <si>
    <t>Общая  площадь  жилых  помещений</t>
  </si>
  <si>
    <t>Общая  площадь  нежилых  помещений</t>
  </si>
  <si>
    <t>Площадь  нежилых  помещений  общего пользования :</t>
  </si>
  <si>
    <t xml:space="preserve">         подвал</t>
  </si>
  <si>
    <t xml:space="preserve">         чердак</t>
  </si>
  <si>
    <t xml:space="preserve">        лестничные  клетки  и  коридоры</t>
  </si>
  <si>
    <t>Площадь  земельного  участка</t>
  </si>
  <si>
    <t>Кадастровый  номер  земельного  участка</t>
  </si>
  <si>
    <t>Количество квартир</t>
  </si>
  <si>
    <t>не входящих в состав общего имущества</t>
  </si>
  <si>
    <t>Общая площадь приватизированных квартир</t>
  </si>
  <si>
    <t>Перекрытия</t>
  </si>
  <si>
    <t xml:space="preserve">                            /осенний  осмотр /</t>
  </si>
  <si>
    <t>Фасад</t>
  </si>
  <si>
    <t>Цоколь</t>
  </si>
  <si>
    <t>О Т Ч Ё Т</t>
  </si>
  <si>
    <t xml:space="preserve">                          о  выполнении   договора </t>
  </si>
  <si>
    <t xml:space="preserve">управления </t>
  </si>
  <si>
    <t>1.</t>
  </si>
  <si>
    <t>2.</t>
  </si>
  <si>
    <t xml:space="preserve">результаты  технического  осмотра    общего  имущества    жилого   дома </t>
  </si>
  <si>
    <t>Вид работ</t>
  </si>
  <si>
    <t>кол-во</t>
  </si>
  <si>
    <t>месяц</t>
  </si>
  <si>
    <t xml:space="preserve"> Выполнение  работ  по  статье  "Капитальный  ремонт"</t>
  </si>
  <si>
    <t>Содержание  узла  учёта</t>
  </si>
  <si>
    <t>Ремонт и  обслуживание внутридомового</t>
  </si>
  <si>
    <t>инженерного оборудования</t>
  </si>
  <si>
    <t>м3</t>
  </si>
  <si>
    <t>м2</t>
  </si>
  <si>
    <t>М2</t>
  </si>
  <si>
    <t xml:space="preserve">  Дата постановки на кадастровый учет</t>
  </si>
  <si>
    <t>Ремонт  и содержание конструктивных элементов</t>
  </si>
  <si>
    <t>итого:</t>
  </si>
  <si>
    <t>М.ГОРЬКОГО</t>
  </si>
  <si>
    <t>по сост  на 01.08.12г</t>
  </si>
  <si>
    <t>февраль</t>
  </si>
  <si>
    <t>март</t>
  </si>
  <si>
    <t>66:44:0102007:0089</t>
  </si>
  <si>
    <t>январь</t>
  </si>
  <si>
    <t>ул.М.ГОРЬКОГО, 10</t>
  </si>
  <si>
    <t>декабрь</t>
  </si>
  <si>
    <t>Благоустройство и обеспечение санитарного состояния жилых  зданий и придомовых территорий</t>
  </si>
  <si>
    <t>Место работ</t>
  </si>
  <si>
    <t>сумма руб</t>
  </si>
  <si>
    <t>июнь</t>
  </si>
  <si>
    <t>ремонт водосточной трубы</t>
  </si>
  <si>
    <t>май</t>
  </si>
  <si>
    <t>чистка вентиляции</t>
  </si>
  <si>
    <t>ноябрь</t>
  </si>
  <si>
    <t>итого по ст.Содерж.дома</t>
  </si>
  <si>
    <t>№пп</t>
  </si>
  <si>
    <t xml:space="preserve"> Выполнение  работ  по  статье  "Содержание дома"</t>
  </si>
  <si>
    <t xml:space="preserve">                 Отчет о выполненных работах по статьям </t>
  </si>
  <si>
    <t xml:space="preserve">               "капитальный  ремонт"    и  "содержание  дома"</t>
  </si>
  <si>
    <t>12 месяцев</t>
  </si>
  <si>
    <t>Услуги паспортного стола</t>
  </si>
  <si>
    <t>Управление  домом</t>
  </si>
  <si>
    <t>Услуги по начислению и сбору платежей</t>
  </si>
  <si>
    <t xml:space="preserve">Сводный отчёт  по  статьям </t>
  </si>
  <si>
    <t>Капитальный  ремонт</t>
  </si>
  <si>
    <t>Содержание  дома</t>
  </si>
  <si>
    <t>№ п/п</t>
  </si>
  <si>
    <t>Части здания и конструкции</t>
  </si>
  <si>
    <t>Техническое состояние</t>
  </si>
  <si>
    <t xml:space="preserve">Выводы </t>
  </si>
  <si>
    <t>Фундаменты</t>
  </si>
  <si>
    <t>удовл.</t>
  </si>
  <si>
    <t>Удов.</t>
  </si>
  <si>
    <t>Ремонт произведен 2013г.</t>
  </si>
  <si>
    <t>Стены</t>
  </si>
  <si>
    <t>Водоотводящие</t>
  </si>
  <si>
    <t xml:space="preserve"> устройства</t>
  </si>
  <si>
    <t>коррозия</t>
  </si>
  <si>
    <t>Крыша</t>
  </si>
  <si>
    <t>Ремонт  по заявкам</t>
  </si>
  <si>
    <t>окраска</t>
  </si>
  <si>
    <t>Полы в МОП</t>
  </si>
  <si>
    <t>выбоины</t>
  </si>
  <si>
    <t>ремонт</t>
  </si>
  <si>
    <t>Окна в МОП</t>
  </si>
  <si>
    <t>Двери в МОП</t>
  </si>
  <si>
    <t>Лестницы</t>
  </si>
  <si>
    <t>Подвал</t>
  </si>
  <si>
    <t>Подъезды</t>
  </si>
  <si>
    <t>Загрязнение ошт-ой поверхности</t>
  </si>
  <si>
    <t>Ремонт выполнялся в 2010г.</t>
  </si>
  <si>
    <t>Благоустройство</t>
  </si>
  <si>
    <t>Водопровод</t>
  </si>
  <si>
    <t>Канализация</t>
  </si>
  <si>
    <t>Отопление</t>
  </si>
  <si>
    <t>Эл/оборудование</t>
  </si>
  <si>
    <r>
      <t>огр</t>
    </r>
    <r>
      <rPr>
        <sz val="12"/>
        <rFont val="Times New Roman"/>
        <family val="1"/>
      </rPr>
      <t>. работоспособное</t>
    </r>
  </si>
  <si>
    <t>Текущий ремонт</t>
  </si>
  <si>
    <t>2.1.</t>
  </si>
  <si>
    <t>2.2.</t>
  </si>
  <si>
    <t>2.3.</t>
  </si>
  <si>
    <t>2.4.</t>
  </si>
  <si>
    <t>2.5.</t>
  </si>
  <si>
    <t>2.6.</t>
  </si>
  <si>
    <t>2.8.</t>
  </si>
  <si>
    <t>3.1.</t>
  </si>
  <si>
    <t>3.2.</t>
  </si>
  <si>
    <t>3.3.</t>
  </si>
  <si>
    <t>3.4.</t>
  </si>
  <si>
    <t>3.5.</t>
  </si>
  <si>
    <t>3.6.</t>
  </si>
  <si>
    <t>4.1.</t>
  </si>
  <si>
    <t>4.2.</t>
  </si>
  <si>
    <t>5.1.</t>
  </si>
  <si>
    <t>5.2.</t>
  </si>
  <si>
    <t>за 2014год</t>
  </si>
  <si>
    <t>2014 год</t>
  </si>
  <si>
    <t>выполнено 2014 г.</t>
  </si>
  <si>
    <t>Ориентировочный  расчёт  сумм  на  ремонтные  работы  по статьям  на 2015 г.</t>
  </si>
  <si>
    <t>капремонт эл.снабжения</t>
  </si>
  <si>
    <t>технадзор 2,4%</t>
  </si>
  <si>
    <t>кв.76</t>
  </si>
  <si>
    <t>остекление рамы</t>
  </si>
  <si>
    <t>под.3, 5эт</t>
  </si>
  <si>
    <t>смена чердачного люка</t>
  </si>
  <si>
    <t>ремонт вытяж.канализац.стояков</t>
  </si>
  <si>
    <t xml:space="preserve">ремонт и остекление слух.окна </t>
  </si>
  <si>
    <t>под.1</t>
  </si>
  <si>
    <t>установка почтовых ящиков</t>
  </si>
  <si>
    <t>апрель</t>
  </si>
  <si>
    <t>ремонт кровли</t>
  </si>
  <si>
    <t>п.2</t>
  </si>
  <si>
    <t>чистка вент.каналов,рем.боррова</t>
  </si>
  <si>
    <t>кв.16</t>
  </si>
  <si>
    <t>ремонт петель, смена замка (вход в подвал)</t>
  </si>
  <si>
    <t>под.4</t>
  </si>
  <si>
    <t>кв.61</t>
  </si>
  <si>
    <t>ремонт ограждения оконных проемов</t>
  </si>
  <si>
    <t>под.1,3</t>
  </si>
  <si>
    <t>ремонт температурного  шва</t>
  </si>
  <si>
    <t>2.9.</t>
  </si>
  <si>
    <t>2.10.</t>
  </si>
  <si>
    <t>2.11.</t>
  </si>
  <si>
    <t>2.12.</t>
  </si>
  <si>
    <t>2.13.</t>
  </si>
  <si>
    <t>2.14.</t>
  </si>
  <si>
    <t>3.7.</t>
  </si>
  <si>
    <t>3.8.</t>
  </si>
  <si>
    <t>3.9.</t>
  </si>
  <si>
    <t>3.10.</t>
  </si>
  <si>
    <t>монтаж наружнеого освещение входолв в подъезды</t>
  </si>
  <si>
    <t>смена обр.тр=да ГВС</t>
  </si>
  <si>
    <t>5м+ЗА</t>
  </si>
  <si>
    <t>кв.17-подвал</t>
  </si>
  <si>
    <t>смена уч-ка ст.канализации</t>
  </si>
  <si>
    <t>2,8м</t>
  </si>
  <si>
    <t>смена стояка канализации в подвале</t>
  </si>
  <si>
    <t>6м</t>
  </si>
  <si>
    <t>аптека Дакс</t>
  </si>
  <si>
    <t>смена  стояка обр.ГВС</t>
  </si>
  <si>
    <t>8,5м+1,5м+ЗА</t>
  </si>
  <si>
    <t>кв.1-аптека(подвал)</t>
  </si>
  <si>
    <t>смена ст.ГВС подача и обратка(подвал,аптека,кв.2,3)</t>
  </si>
  <si>
    <t>16,2м+ЗА</t>
  </si>
  <si>
    <t>смена стояка ГВС</t>
  </si>
  <si>
    <t>8,5м+ЗА</t>
  </si>
  <si>
    <t xml:space="preserve">смена стояка ХВС   </t>
  </si>
  <si>
    <t>6,8м+ЗА</t>
  </si>
  <si>
    <t>подвал,аптека,кв.2,3</t>
  </si>
  <si>
    <t>кв.1,5</t>
  </si>
  <si>
    <t>смена светильника</t>
  </si>
  <si>
    <t>под.6,эт.3</t>
  </si>
  <si>
    <t>Содержание  аварийно-диспетчерской службы,</t>
  </si>
  <si>
    <t xml:space="preserve">выполнение заявок и ППР </t>
  </si>
  <si>
    <t>заполнение песочниц песком</t>
  </si>
  <si>
    <t>сервисное обслуживание СКУ</t>
  </si>
  <si>
    <t>Вемус</t>
  </si>
  <si>
    <t>итого по ст.капитальный ремонт</t>
  </si>
  <si>
    <t>Утеплить температурный шов</t>
  </si>
  <si>
    <t>Повреждены коррозией</t>
  </si>
  <si>
    <t>Частичное загнивание стропильных ног и обрешетки, шифер удов.</t>
  </si>
  <si>
    <t>Дефлектора</t>
  </si>
  <si>
    <t>Слой утеплителя 27см и выше</t>
  </si>
  <si>
    <t>Отслоение окрасочного слоя с фасада, рассыхание и загнивание.</t>
  </si>
  <si>
    <t>смена</t>
  </si>
  <si>
    <t>Исправное</t>
  </si>
  <si>
    <t>Работоспособное</t>
  </si>
  <si>
    <t>работоспособное</t>
  </si>
  <si>
    <t>Демонтаж лишней запорной арматуры</t>
  </si>
  <si>
    <t>Описание элементов(материал,конструкция или система, отделка и прочее)</t>
  </si>
  <si>
    <t xml:space="preserve"> железобетонные блоки, ленточный</t>
  </si>
  <si>
    <t>оштукатуренный</t>
  </si>
  <si>
    <t>кирпичные</t>
  </si>
  <si>
    <t>металлические водосточные трубы</t>
  </si>
  <si>
    <t>шиферная</t>
  </si>
  <si>
    <t>металлические</t>
  </si>
  <si>
    <t>железобетонные плиты</t>
  </si>
  <si>
    <t>стяжка</t>
  </si>
  <si>
    <t>деревянные, с двойным переплетом</t>
  </si>
  <si>
    <t>оштукатуренные</t>
  </si>
  <si>
    <t>переход  с 2013 г. без  НДС</t>
  </si>
  <si>
    <t>начислено 2014 г. с НДС</t>
  </si>
  <si>
    <t>остаток 2014 г</t>
  </si>
  <si>
    <t>НДС  2014 г</t>
  </si>
  <si>
    <t xml:space="preserve">переход на 2015 г.  без НДС </t>
  </si>
  <si>
    <t>начисления   2015 г</t>
  </si>
  <si>
    <t>ориентировочная  сумма  на ремонтные  работы              2015 г</t>
  </si>
  <si>
    <t xml:space="preserve">Юридические лица  </t>
  </si>
  <si>
    <t>УК Южилкомплекс</t>
  </si>
  <si>
    <t>нет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</si>
</sst>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12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10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i/>
      <sz val="12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sz val="11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2" fillId="0" borderId="0" xfId="0" applyFont="1" applyAlignment="1">
      <alignment/>
    </xf>
    <xf numFmtId="0" fontId="0" fillId="0" borderId="2" xfId="0" applyBorder="1" applyAlignment="1">
      <alignment horizontal="center"/>
    </xf>
    <xf numFmtId="9" fontId="0" fillId="0" borderId="2" xfId="0" applyNumberFormat="1" applyBorder="1" applyAlignment="1">
      <alignment horizontal="center"/>
    </xf>
    <xf numFmtId="0" fontId="5" fillId="0" borderId="0" xfId="0" applyFont="1" applyAlignment="1">
      <alignment/>
    </xf>
    <xf numFmtId="0" fontId="0" fillId="0" borderId="1" xfId="0" applyBorder="1" applyAlignment="1">
      <alignment horizontal="center" wrapText="1"/>
    </xf>
    <xf numFmtId="14" fontId="0" fillId="0" borderId="1" xfId="0" applyNumberFormat="1" applyBorder="1" applyAlignment="1">
      <alignment horizontal="center"/>
    </xf>
    <xf numFmtId="0" fontId="6" fillId="0" borderId="3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/>
    </xf>
    <xf numFmtId="0" fontId="1" fillId="0" borderId="4" xfId="0" applyFont="1" applyFill="1" applyBorder="1" applyAlignment="1">
      <alignment/>
    </xf>
    <xf numFmtId="0" fontId="9" fillId="0" borderId="1" xfId="0" applyFont="1" applyBorder="1" applyAlignment="1">
      <alignment/>
    </xf>
    <xf numFmtId="0" fontId="1" fillId="0" borderId="4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" fillId="0" borderId="4" xfId="0" applyFont="1" applyBorder="1" applyAlignment="1">
      <alignment/>
    </xf>
    <xf numFmtId="0" fontId="5" fillId="0" borderId="4" xfId="0" applyFont="1" applyBorder="1" applyAlignment="1">
      <alignment horizontal="left"/>
    </xf>
    <xf numFmtId="0" fontId="1" fillId="0" borderId="5" xfId="0" applyFont="1" applyBorder="1" applyAlignment="1">
      <alignment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left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10" fillId="0" borderId="1" xfId="0" applyFont="1" applyFill="1" applyBorder="1" applyAlignment="1">
      <alignment/>
    </xf>
    <xf numFmtId="16" fontId="1" fillId="0" borderId="1" xfId="0" applyNumberFormat="1" applyFont="1" applyBorder="1" applyAlignment="1">
      <alignment/>
    </xf>
    <xf numFmtId="1" fontId="11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 wrapText="1"/>
    </xf>
    <xf numFmtId="1" fontId="0" fillId="0" borderId="1" xfId="0" applyNumberFormat="1" applyBorder="1" applyAlignment="1">
      <alignment/>
    </xf>
    <xf numFmtId="0" fontId="6" fillId="0" borderId="1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5" fillId="0" borderId="1" xfId="0" applyFont="1" applyBorder="1" applyAlignment="1">
      <alignment vertical="justify" wrapText="1"/>
    </xf>
    <xf numFmtId="0" fontId="0" fillId="0" borderId="1" xfId="0" applyBorder="1" applyAlignment="1">
      <alignment wrapText="1"/>
    </xf>
    <xf numFmtId="0" fontId="5" fillId="0" borderId="6" xfId="0" applyFont="1" applyBorder="1" applyAlignment="1">
      <alignment vertical="justify" wrapText="1"/>
    </xf>
    <xf numFmtId="0" fontId="0" fillId="0" borderId="6" xfId="0" applyBorder="1" applyAlignment="1">
      <alignment wrapText="1"/>
    </xf>
    <xf numFmtId="0" fontId="0" fillId="0" borderId="4" xfId="0" applyBorder="1" applyAlignment="1">
      <alignment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7"/>
  <sheetViews>
    <sheetView workbookViewId="0" topLeftCell="A1">
      <selection activeCell="C17" sqref="C17"/>
    </sheetView>
  </sheetViews>
  <sheetFormatPr defaultColWidth="9.00390625" defaultRowHeight="12.75"/>
  <cols>
    <col min="1" max="1" width="4.125" style="0" customWidth="1"/>
    <col min="2" max="2" width="40.125" style="0" customWidth="1"/>
    <col min="3" max="3" width="17.625" style="0" customWidth="1"/>
    <col min="4" max="4" width="13.125" style="0" customWidth="1"/>
    <col min="5" max="5" width="15.875" style="0" customWidth="1"/>
    <col min="6" max="6" width="9.75390625" style="0" customWidth="1"/>
  </cols>
  <sheetData>
    <row r="1" spans="2:4" ht="12.75">
      <c r="B1" s="8"/>
      <c r="C1" s="8" t="s">
        <v>24</v>
      </c>
      <c r="D1" s="8"/>
    </row>
    <row r="2" spans="2:4" ht="12.75">
      <c r="B2" s="8" t="s">
        <v>25</v>
      </c>
      <c r="C2" s="8" t="s">
        <v>26</v>
      </c>
      <c r="D2" s="8" t="s">
        <v>120</v>
      </c>
    </row>
    <row r="4" spans="1:4" ht="15">
      <c r="A4" s="4" t="s">
        <v>27</v>
      </c>
      <c r="B4" t="s">
        <v>0</v>
      </c>
      <c r="C4" s="15" t="s">
        <v>43</v>
      </c>
      <c r="D4" s="15">
        <v>10</v>
      </c>
    </row>
    <row r="6" spans="1:5" ht="12.75">
      <c r="A6" s="1"/>
      <c r="B6" s="1" t="s">
        <v>4</v>
      </c>
      <c r="C6" s="9"/>
      <c r="D6" s="2"/>
      <c r="E6" s="3"/>
    </row>
    <row r="7" spans="1:5" ht="12.75">
      <c r="A7" s="1">
        <v>1</v>
      </c>
      <c r="B7" s="1" t="s">
        <v>1</v>
      </c>
      <c r="C7" s="9" t="s">
        <v>214</v>
      </c>
      <c r="D7" s="2"/>
      <c r="E7" s="3"/>
    </row>
    <row r="8" spans="1:5" ht="12.75">
      <c r="A8" s="1">
        <v>2</v>
      </c>
      <c r="B8" s="1" t="s">
        <v>2</v>
      </c>
      <c r="C8" s="9">
        <v>1972</v>
      </c>
      <c r="D8" s="2"/>
      <c r="E8" s="3"/>
    </row>
    <row r="9" spans="1:5" ht="12.75">
      <c r="A9" s="1">
        <v>3</v>
      </c>
      <c r="B9" s="1" t="s">
        <v>3</v>
      </c>
      <c r="C9" s="10">
        <v>0.32</v>
      </c>
      <c r="D9" s="2"/>
      <c r="E9" s="3"/>
    </row>
    <row r="10" spans="1:5" ht="12.75">
      <c r="A10" s="1"/>
      <c r="B10" s="1" t="s">
        <v>44</v>
      </c>
      <c r="C10" s="9"/>
      <c r="D10" s="2"/>
      <c r="E10" s="3"/>
    </row>
    <row r="11" spans="1:5" ht="12.75">
      <c r="A11" s="1">
        <v>4</v>
      </c>
      <c r="B11" s="1" t="s">
        <v>5</v>
      </c>
      <c r="C11" s="9">
        <v>5</v>
      </c>
      <c r="D11" s="2"/>
      <c r="E11" s="3"/>
    </row>
    <row r="12" spans="1:5" ht="12.75">
      <c r="A12" s="1">
        <v>5</v>
      </c>
      <c r="B12" s="1" t="s">
        <v>6</v>
      </c>
      <c r="C12" s="9">
        <v>4</v>
      </c>
      <c r="D12" s="2"/>
      <c r="E12" s="3"/>
    </row>
    <row r="13" spans="1:5" ht="12.75">
      <c r="A13" s="1">
        <v>6</v>
      </c>
      <c r="B13" s="1" t="s">
        <v>17</v>
      </c>
      <c r="C13" s="9">
        <v>64</v>
      </c>
      <c r="D13" s="2"/>
      <c r="E13" s="3"/>
    </row>
    <row r="14" spans="1:5" ht="12.75">
      <c r="A14" s="1">
        <v>7</v>
      </c>
      <c r="B14" s="1" t="s">
        <v>7</v>
      </c>
      <c r="C14" s="9">
        <v>15542</v>
      </c>
      <c r="D14" s="2" t="s">
        <v>37</v>
      </c>
      <c r="E14" s="3"/>
    </row>
    <row r="15" spans="1:5" ht="12.75">
      <c r="A15" s="1">
        <v>8</v>
      </c>
      <c r="B15" s="1" t="s">
        <v>8</v>
      </c>
      <c r="C15" s="9">
        <v>3394</v>
      </c>
      <c r="D15" s="2" t="s">
        <v>38</v>
      </c>
      <c r="E15" s="3"/>
    </row>
    <row r="16" spans="1:5" ht="12.75">
      <c r="A16" s="1">
        <v>9</v>
      </c>
      <c r="B16" s="1" t="s">
        <v>9</v>
      </c>
      <c r="C16" s="9">
        <v>2518.6</v>
      </c>
      <c r="D16" s="2" t="s">
        <v>38</v>
      </c>
      <c r="E16" s="3"/>
    </row>
    <row r="17" spans="1:5" ht="12.75">
      <c r="A17" s="1">
        <v>10</v>
      </c>
      <c r="B17" s="1" t="s">
        <v>19</v>
      </c>
      <c r="C17" s="9">
        <v>2433.2</v>
      </c>
      <c r="D17" s="2" t="s">
        <v>38</v>
      </c>
      <c r="E17" s="3"/>
    </row>
    <row r="18" spans="1:5" ht="12.75">
      <c r="A18" s="1">
        <v>11</v>
      </c>
      <c r="B18" s="1" t="s">
        <v>10</v>
      </c>
      <c r="C18" s="9"/>
      <c r="D18" s="2"/>
      <c r="E18" s="3"/>
    </row>
    <row r="19" spans="1:5" ht="12.75">
      <c r="A19" s="1"/>
      <c r="B19" s="1" t="s">
        <v>18</v>
      </c>
      <c r="C19" s="9">
        <v>639.4</v>
      </c>
      <c r="D19" s="2" t="s">
        <v>39</v>
      </c>
      <c r="E19" s="3"/>
    </row>
    <row r="20" spans="1:5" ht="12.75">
      <c r="A20" s="1">
        <v>12</v>
      </c>
      <c r="B20" s="1" t="s">
        <v>11</v>
      </c>
      <c r="C20" s="9"/>
      <c r="D20" s="2"/>
      <c r="E20" s="3"/>
    </row>
    <row r="21" spans="1:5" ht="12.75">
      <c r="A21" s="1"/>
      <c r="B21" s="1" t="s">
        <v>12</v>
      </c>
      <c r="C21" s="9">
        <v>708</v>
      </c>
      <c r="D21" s="2" t="s">
        <v>38</v>
      </c>
      <c r="E21" s="3"/>
    </row>
    <row r="22" spans="1:5" ht="12.75">
      <c r="A22" s="1"/>
      <c r="B22" s="1" t="s">
        <v>13</v>
      </c>
      <c r="C22" s="9">
        <v>675</v>
      </c>
      <c r="D22" s="2" t="s">
        <v>38</v>
      </c>
      <c r="E22" s="3"/>
    </row>
    <row r="23" spans="1:5" ht="12.75">
      <c r="A23" s="1"/>
      <c r="B23" s="1" t="s">
        <v>14</v>
      </c>
      <c r="C23" s="9">
        <v>236</v>
      </c>
      <c r="D23" s="2" t="s">
        <v>38</v>
      </c>
      <c r="E23" s="3"/>
    </row>
    <row r="24" spans="1:5" ht="12.75">
      <c r="A24" s="1">
        <v>13</v>
      </c>
      <c r="B24" s="1" t="s">
        <v>15</v>
      </c>
      <c r="C24" s="12">
        <v>1882</v>
      </c>
      <c r="D24" s="2" t="s">
        <v>38</v>
      </c>
      <c r="E24" s="3"/>
    </row>
    <row r="25" spans="1:5" ht="18.75" customHeight="1">
      <c r="A25" s="1">
        <v>14</v>
      </c>
      <c r="B25" s="1" t="s">
        <v>16</v>
      </c>
      <c r="C25" s="16" t="s">
        <v>47</v>
      </c>
      <c r="D25" s="2"/>
      <c r="E25" s="3"/>
    </row>
    <row r="26" spans="1:5" ht="12.75">
      <c r="A26" s="1">
        <v>15</v>
      </c>
      <c r="B26" s="1" t="s">
        <v>40</v>
      </c>
      <c r="C26" s="13">
        <v>39071</v>
      </c>
      <c r="D26" s="2"/>
      <c r="E26" s="3"/>
    </row>
    <row r="27" spans="1:5" ht="12.75">
      <c r="A27" s="1"/>
      <c r="B27" s="1"/>
      <c r="C27" s="9"/>
      <c r="D27" s="2"/>
      <c r="E27" s="3"/>
    </row>
    <row r="28" spans="1:5" ht="12.75">
      <c r="A28" s="1"/>
      <c r="B28" s="1"/>
      <c r="C28" s="9"/>
      <c r="D28" s="2"/>
      <c r="E28" s="3"/>
    </row>
    <row r="33" spans="1:5" ht="12.75">
      <c r="A33" s="3"/>
      <c r="B33" s="3"/>
      <c r="C33" s="3"/>
      <c r="D33" s="3"/>
      <c r="E33" s="3"/>
    </row>
    <row r="34" spans="1:5" ht="12.75">
      <c r="A34" s="3"/>
      <c r="B34" s="3"/>
      <c r="C34" s="3"/>
      <c r="D34" s="3"/>
      <c r="E34" s="3"/>
    </row>
    <row r="35" spans="1:5" ht="12.75">
      <c r="A35" s="3"/>
      <c r="B35" s="3"/>
      <c r="C35" s="3"/>
      <c r="D35" s="3"/>
      <c r="E35" s="3"/>
    </row>
    <row r="36" spans="1:5" ht="12.75">
      <c r="A36" s="3"/>
      <c r="B36" s="3"/>
      <c r="C36" s="3"/>
      <c r="D36" s="3"/>
      <c r="E36" s="3"/>
    </row>
    <row r="37" spans="1:5" ht="12.75">
      <c r="A37" s="3"/>
      <c r="B37" s="3"/>
      <c r="C37" s="3"/>
      <c r="D37" s="3"/>
      <c r="E37" s="3"/>
    </row>
    <row r="38" spans="1:5" ht="12.75">
      <c r="A38" s="3"/>
      <c r="B38" s="3"/>
      <c r="C38" s="3"/>
      <c r="D38" s="3"/>
      <c r="E38" s="3"/>
    </row>
    <row r="39" spans="1:5" ht="12.75">
      <c r="A39" s="3"/>
      <c r="B39" s="3"/>
      <c r="C39" s="3"/>
      <c r="D39" s="3"/>
      <c r="E39" s="3"/>
    </row>
    <row r="40" spans="1:5" ht="12.75">
      <c r="A40" s="3"/>
      <c r="B40" s="3"/>
      <c r="C40" s="3"/>
      <c r="D40" s="3"/>
      <c r="E40" s="3"/>
    </row>
    <row r="41" spans="1:5" ht="12.75">
      <c r="A41" s="3"/>
      <c r="B41" s="3"/>
      <c r="C41" s="3"/>
      <c r="D41" s="3"/>
      <c r="E41" s="3"/>
    </row>
    <row r="42" spans="1:5" ht="12.75">
      <c r="A42" s="3"/>
      <c r="B42" s="3"/>
      <c r="C42" s="3"/>
      <c r="D42" s="3"/>
      <c r="E42" s="3"/>
    </row>
    <row r="43" spans="1:5" ht="12.75">
      <c r="A43" s="3"/>
      <c r="B43" s="3"/>
      <c r="C43" s="3"/>
      <c r="D43" s="3"/>
      <c r="E43" s="3"/>
    </row>
    <row r="44" spans="1:5" ht="12.75">
      <c r="A44" s="3"/>
      <c r="B44" s="3"/>
      <c r="C44" s="3"/>
      <c r="D44" s="3"/>
      <c r="E44" s="3"/>
    </row>
    <row r="45" spans="1:5" ht="12.75">
      <c r="A45" s="3"/>
      <c r="B45" s="3"/>
      <c r="C45" s="3"/>
      <c r="D45" s="3"/>
      <c r="E45" s="3"/>
    </row>
    <row r="46" spans="1:5" ht="12.75">
      <c r="A46" s="3"/>
      <c r="B46" s="3"/>
      <c r="C46" s="3"/>
      <c r="D46" s="3"/>
      <c r="E46" s="3"/>
    </row>
    <row r="47" spans="1:5" ht="12.75">
      <c r="A47" s="3"/>
      <c r="B47" s="3"/>
      <c r="C47" s="3"/>
      <c r="D47" s="3"/>
      <c r="E47" s="3"/>
    </row>
    <row r="48" spans="1:5" ht="12.75">
      <c r="A48" s="3"/>
      <c r="B48" s="3"/>
      <c r="C48" s="3"/>
      <c r="D48" s="3"/>
      <c r="E48" s="3"/>
    </row>
    <row r="49" spans="1:5" ht="12.75">
      <c r="A49" s="3"/>
      <c r="B49" s="3"/>
      <c r="C49" s="3"/>
      <c r="D49" s="3"/>
      <c r="E49" s="3"/>
    </row>
    <row r="50" spans="1:5" ht="12.75">
      <c r="A50" s="3"/>
      <c r="B50" s="3"/>
      <c r="C50" s="3"/>
      <c r="D50" s="3"/>
      <c r="E50" s="3"/>
    </row>
    <row r="51" spans="1:5" ht="12.75">
      <c r="A51" s="3"/>
      <c r="B51" s="3"/>
      <c r="C51" s="3"/>
      <c r="D51" s="3"/>
      <c r="E51" s="3"/>
    </row>
    <row r="52" spans="1:5" ht="12.75">
      <c r="A52" s="3"/>
      <c r="B52" s="3"/>
      <c r="C52" s="3"/>
      <c r="D52" s="3"/>
      <c r="E52" s="3"/>
    </row>
    <row r="53" spans="1:5" ht="12.75">
      <c r="A53" s="3"/>
      <c r="B53" s="3"/>
      <c r="C53" s="3"/>
      <c r="D53" s="3"/>
      <c r="E53" s="3"/>
    </row>
    <row r="54" spans="1:5" ht="12.75">
      <c r="A54" s="3"/>
      <c r="B54" s="3"/>
      <c r="C54" s="3"/>
      <c r="D54" s="3"/>
      <c r="E54" s="3"/>
    </row>
    <row r="55" spans="1:5" ht="12.75">
      <c r="A55" s="3"/>
      <c r="B55" s="3"/>
      <c r="C55" s="3"/>
      <c r="D55" s="3"/>
      <c r="E55" s="3"/>
    </row>
    <row r="57" ht="12.75">
      <c r="B57" s="8"/>
    </row>
  </sheetData>
  <printOptions/>
  <pageMargins left="0.3937007874015748" right="0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7">
      <selection activeCell="C21" sqref="C21"/>
    </sheetView>
  </sheetViews>
  <sheetFormatPr defaultColWidth="9.00390625" defaultRowHeight="12.75"/>
  <cols>
    <col min="1" max="1" width="5.25390625" style="0" customWidth="1"/>
    <col min="2" max="2" width="20.75390625" style="0" customWidth="1"/>
    <col min="3" max="3" width="32.75390625" style="0" customWidth="1"/>
    <col min="4" max="4" width="26.125" style="0" customWidth="1"/>
    <col min="5" max="5" width="33.75390625" style="0" customWidth="1"/>
    <col min="6" max="6" width="31.875" style="0" customWidth="1"/>
    <col min="8" max="8" width="27.00390625" style="0" customWidth="1"/>
  </cols>
  <sheetData>
    <row r="1" spans="1:3" ht="12.75">
      <c r="A1" s="4" t="s">
        <v>28</v>
      </c>
      <c r="B1" s="8" t="s">
        <v>29</v>
      </c>
      <c r="C1" s="8"/>
    </row>
    <row r="2" ht="12.75">
      <c r="B2" t="s">
        <v>21</v>
      </c>
    </row>
    <row r="4" ht="13.5" thickBot="1"/>
    <row r="5" spans="1:5" ht="45.75" thickBot="1">
      <c r="A5" s="14" t="s">
        <v>71</v>
      </c>
      <c r="B5" s="33" t="s">
        <v>72</v>
      </c>
      <c r="C5" s="33" t="s">
        <v>194</v>
      </c>
      <c r="D5" s="33" t="s">
        <v>73</v>
      </c>
      <c r="E5" s="33" t="s">
        <v>74</v>
      </c>
    </row>
    <row r="6" spans="1:5" ht="19.5" customHeight="1" thickBot="1">
      <c r="A6" s="34">
        <v>1</v>
      </c>
      <c r="B6" s="35" t="s">
        <v>75</v>
      </c>
      <c r="C6" s="35" t="s">
        <v>195</v>
      </c>
      <c r="D6" s="36" t="s">
        <v>76</v>
      </c>
      <c r="E6" s="35"/>
    </row>
    <row r="7" spans="1:5" ht="15" customHeight="1" thickBot="1">
      <c r="A7" s="34">
        <v>2</v>
      </c>
      <c r="B7" s="35" t="s">
        <v>23</v>
      </c>
      <c r="C7" s="35" t="s">
        <v>196</v>
      </c>
      <c r="D7" s="36" t="s">
        <v>77</v>
      </c>
      <c r="E7" s="35" t="s">
        <v>78</v>
      </c>
    </row>
    <row r="8" spans="1:5" ht="15.75" thickBot="1">
      <c r="A8" s="34">
        <v>3</v>
      </c>
      <c r="B8" s="35" t="s">
        <v>79</v>
      </c>
      <c r="C8" s="35" t="s">
        <v>197</v>
      </c>
      <c r="D8" s="36" t="s">
        <v>76</v>
      </c>
      <c r="E8" s="35" t="s">
        <v>183</v>
      </c>
    </row>
    <row r="9" spans="1:5" ht="61.5" customHeight="1" thickBot="1">
      <c r="A9" s="34">
        <v>4</v>
      </c>
      <c r="B9" s="35" t="s">
        <v>22</v>
      </c>
      <c r="C9" s="35"/>
      <c r="D9" s="36" t="s">
        <v>76</v>
      </c>
      <c r="E9" s="35"/>
    </row>
    <row r="10" spans="1:5" ht="30">
      <c r="A10" s="45">
        <v>5</v>
      </c>
      <c r="B10" s="37" t="s">
        <v>80</v>
      </c>
      <c r="C10" s="37" t="s">
        <v>198</v>
      </c>
      <c r="D10" s="45" t="s">
        <v>184</v>
      </c>
      <c r="E10" s="47"/>
    </row>
    <row r="11" spans="1:5" ht="15.75" thickBot="1">
      <c r="A11" s="46"/>
      <c r="B11" s="35" t="s">
        <v>81</v>
      </c>
      <c r="C11" s="35"/>
      <c r="D11" s="46"/>
      <c r="E11" s="48"/>
    </row>
    <row r="12" spans="1:5" ht="43.5" customHeight="1" thickBot="1">
      <c r="A12" s="34">
        <v>6</v>
      </c>
      <c r="B12" s="35" t="s">
        <v>83</v>
      </c>
      <c r="C12" s="35" t="s">
        <v>199</v>
      </c>
      <c r="D12" s="36" t="s">
        <v>185</v>
      </c>
      <c r="E12" s="35" t="s">
        <v>84</v>
      </c>
    </row>
    <row r="13" spans="1:5" ht="15.75" thickBot="1">
      <c r="A13" s="34">
        <v>7</v>
      </c>
      <c r="B13" s="35" t="s">
        <v>186</v>
      </c>
      <c r="C13" s="35" t="s">
        <v>200</v>
      </c>
      <c r="D13" s="36" t="s">
        <v>82</v>
      </c>
      <c r="E13" s="35" t="s">
        <v>85</v>
      </c>
    </row>
    <row r="14" spans="1:5" ht="30.75" thickBot="1">
      <c r="A14" s="34">
        <v>8</v>
      </c>
      <c r="B14" s="35" t="s">
        <v>20</v>
      </c>
      <c r="C14" s="35" t="s">
        <v>201</v>
      </c>
      <c r="D14" s="36" t="s">
        <v>187</v>
      </c>
      <c r="E14" s="35" t="s">
        <v>76</v>
      </c>
    </row>
    <row r="15" spans="1:5" ht="15.75" thickBot="1">
      <c r="A15" s="34">
        <v>9</v>
      </c>
      <c r="B15" s="35" t="s">
        <v>86</v>
      </c>
      <c r="C15" s="35" t="s">
        <v>202</v>
      </c>
      <c r="D15" s="36" t="s">
        <v>87</v>
      </c>
      <c r="E15" s="35" t="s">
        <v>88</v>
      </c>
    </row>
    <row r="16" spans="1:5" ht="45.75" thickBot="1">
      <c r="A16" s="34">
        <v>10</v>
      </c>
      <c r="B16" s="35" t="s">
        <v>89</v>
      </c>
      <c r="C16" s="35" t="s">
        <v>203</v>
      </c>
      <c r="D16" s="35" t="s">
        <v>188</v>
      </c>
      <c r="E16" s="35" t="s">
        <v>189</v>
      </c>
    </row>
    <row r="17" spans="1:5" ht="15.75" thickBot="1">
      <c r="A17" s="34">
        <v>11</v>
      </c>
      <c r="B17" s="35" t="s">
        <v>90</v>
      </c>
      <c r="C17" s="35" t="s">
        <v>200</v>
      </c>
      <c r="D17" s="36"/>
      <c r="E17" s="35" t="s">
        <v>76</v>
      </c>
    </row>
    <row r="18" spans="1:5" ht="15.75" thickBot="1">
      <c r="A18" s="34">
        <v>12</v>
      </c>
      <c r="B18" s="35" t="s">
        <v>91</v>
      </c>
      <c r="C18" s="35" t="s">
        <v>201</v>
      </c>
      <c r="D18" s="36" t="s">
        <v>76</v>
      </c>
      <c r="E18" s="35"/>
    </row>
    <row r="19" spans="1:5" ht="15.75" thickBot="1">
      <c r="A19" s="34">
        <v>13</v>
      </c>
      <c r="B19" s="35" t="s">
        <v>92</v>
      </c>
      <c r="C19" s="35"/>
      <c r="D19" s="36"/>
      <c r="E19" s="35"/>
    </row>
    <row r="20" spans="1:5" ht="30" customHeight="1" thickBot="1">
      <c r="A20" s="34">
        <v>14</v>
      </c>
      <c r="B20" s="35" t="s">
        <v>93</v>
      </c>
      <c r="C20" s="35" t="s">
        <v>204</v>
      </c>
      <c r="D20" s="36" t="s">
        <v>94</v>
      </c>
      <c r="E20" s="35" t="s">
        <v>95</v>
      </c>
    </row>
    <row r="21" spans="1:5" ht="15.75" thickBot="1">
      <c r="A21" s="34">
        <v>15</v>
      </c>
      <c r="B21" s="35" t="s">
        <v>96</v>
      </c>
      <c r="C21" s="35"/>
      <c r="D21" s="36" t="s">
        <v>76</v>
      </c>
      <c r="E21" s="35"/>
    </row>
    <row r="22" spans="1:5" ht="16.5" thickBot="1">
      <c r="A22" s="34">
        <v>16</v>
      </c>
      <c r="B22" s="35" t="s">
        <v>97</v>
      </c>
      <c r="C22" s="35"/>
      <c r="D22" s="41" t="s">
        <v>190</v>
      </c>
      <c r="E22" s="35"/>
    </row>
    <row r="23" spans="1:5" ht="16.5" thickBot="1">
      <c r="A23" s="34">
        <v>17</v>
      </c>
      <c r="B23" s="35" t="s">
        <v>98</v>
      </c>
      <c r="C23" s="35"/>
      <c r="D23" s="41" t="s">
        <v>191</v>
      </c>
      <c r="E23" s="35"/>
    </row>
    <row r="24" spans="1:5" ht="30.75" thickBot="1">
      <c r="A24" s="34">
        <v>18</v>
      </c>
      <c r="B24" s="35" t="s">
        <v>99</v>
      </c>
      <c r="C24" s="35"/>
      <c r="D24" s="41" t="s">
        <v>192</v>
      </c>
      <c r="E24" s="35" t="s">
        <v>193</v>
      </c>
    </row>
    <row r="25" spans="1:5" ht="18.75" customHeight="1" thickBot="1">
      <c r="A25" s="34">
        <v>19</v>
      </c>
      <c r="B25" s="35" t="s">
        <v>100</v>
      </c>
      <c r="C25" s="35"/>
      <c r="D25" s="36" t="s">
        <v>101</v>
      </c>
      <c r="E25" s="35" t="s">
        <v>102</v>
      </c>
    </row>
  </sheetData>
  <mergeCells count="3">
    <mergeCell ref="A10:A11"/>
    <mergeCell ref="D10:D11"/>
    <mergeCell ref="E10:E11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9"/>
  <sheetViews>
    <sheetView tabSelected="1" workbookViewId="0" topLeftCell="A43">
      <selection activeCell="B65" sqref="B65"/>
    </sheetView>
  </sheetViews>
  <sheetFormatPr defaultColWidth="9.00390625" defaultRowHeight="12.75"/>
  <cols>
    <col min="1" max="1" width="5.00390625" style="0" customWidth="1"/>
    <col min="2" max="2" width="31.25390625" style="0" customWidth="1"/>
    <col min="3" max="3" width="9.875" style="0" customWidth="1"/>
    <col min="5" max="5" width="11.125" style="0" customWidth="1"/>
  </cols>
  <sheetData>
    <row r="1" spans="2:5" ht="12.75">
      <c r="B1" s="11" t="s">
        <v>62</v>
      </c>
      <c r="C1" s="5"/>
      <c r="D1" s="5"/>
      <c r="E1" s="5"/>
    </row>
    <row r="2" spans="2:5" ht="12.75">
      <c r="B2" s="11" t="s">
        <v>63</v>
      </c>
      <c r="C2" s="5"/>
      <c r="D2" s="5"/>
      <c r="E2" s="5"/>
    </row>
    <row r="3" spans="2:5" ht="12.75">
      <c r="B3" s="4" t="s">
        <v>49</v>
      </c>
      <c r="C3" s="5"/>
      <c r="D3" s="8" t="s">
        <v>121</v>
      </c>
      <c r="E3" s="5"/>
    </row>
    <row r="4" spans="1:5" ht="12.75">
      <c r="A4" s="5"/>
      <c r="B4" s="11" t="s">
        <v>33</v>
      </c>
      <c r="C4" s="5"/>
      <c r="D4" s="5"/>
      <c r="E4" s="5"/>
    </row>
    <row r="5" spans="1:6" ht="22.5">
      <c r="A5" s="7" t="s">
        <v>60</v>
      </c>
      <c r="B5" s="23" t="s">
        <v>30</v>
      </c>
      <c r="C5" s="18" t="s">
        <v>31</v>
      </c>
      <c r="D5" s="18" t="s">
        <v>52</v>
      </c>
      <c r="E5" s="6" t="s">
        <v>32</v>
      </c>
      <c r="F5" s="18" t="s">
        <v>53</v>
      </c>
    </row>
    <row r="6" spans="1:6" ht="12.75">
      <c r="A6" s="7">
        <v>1</v>
      </c>
      <c r="B6" s="7" t="s">
        <v>124</v>
      </c>
      <c r="C6" s="7"/>
      <c r="D6" s="7"/>
      <c r="E6" s="6" t="s">
        <v>50</v>
      </c>
      <c r="F6" s="7">
        <v>226116</v>
      </c>
    </row>
    <row r="7" spans="1:6" ht="12.75">
      <c r="A7" s="7">
        <v>2</v>
      </c>
      <c r="B7" s="32" t="s">
        <v>125</v>
      </c>
      <c r="C7" s="6"/>
      <c r="D7" s="6"/>
      <c r="E7" s="6" t="s">
        <v>50</v>
      </c>
      <c r="F7" s="6">
        <v>4925</v>
      </c>
    </row>
    <row r="8" spans="1:6" ht="12.75">
      <c r="A8" s="7"/>
      <c r="B8" s="24"/>
      <c r="C8" s="19"/>
      <c r="D8" s="6"/>
      <c r="E8" s="19" t="s">
        <v>42</v>
      </c>
      <c r="F8" s="19">
        <f>F6+F7</f>
        <v>231041</v>
      </c>
    </row>
    <row r="9" spans="1:6" ht="12.75">
      <c r="A9" s="27"/>
      <c r="B9" s="11" t="s">
        <v>61</v>
      </c>
      <c r="C9" s="28"/>
      <c r="D9" s="28"/>
      <c r="E9" s="28"/>
      <c r="F9" s="28"/>
    </row>
    <row r="10" spans="1:6" ht="22.5">
      <c r="A10" s="7" t="s">
        <v>60</v>
      </c>
      <c r="B10" s="23" t="s">
        <v>30</v>
      </c>
      <c r="C10" s="18" t="s">
        <v>31</v>
      </c>
      <c r="D10" s="18" t="s">
        <v>52</v>
      </c>
      <c r="E10" s="6" t="s">
        <v>32</v>
      </c>
      <c r="F10" s="18" t="s">
        <v>53</v>
      </c>
    </row>
    <row r="11" spans="1:6" ht="12.75">
      <c r="A11" s="7">
        <v>2</v>
      </c>
      <c r="B11" s="26" t="s">
        <v>41</v>
      </c>
      <c r="C11" s="6"/>
      <c r="D11" s="7"/>
      <c r="E11" s="7"/>
      <c r="F11" s="7"/>
    </row>
    <row r="12" spans="1:6" ht="12.75">
      <c r="A12" s="7" t="s">
        <v>103</v>
      </c>
      <c r="B12" s="7" t="s">
        <v>57</v>
      </c>
      <c r="C12" s="7"/>
      <c r="D12" s="7" t="s">
        <v>126</v>
      </c>
      <c r="E12" s="7" t="s">
        <v>45</v>
      </c>
      <c r="F12" s="7">
        <v>107</v>
      </c>
    </row>
    <row r="13" spans="1:6" ht="12.75">
      <c r="A13" s="7" t="s">
        <v>104</v>
      </c>
      <c r="B13" s="7" t="s">
        <v>127</v>
      </c>
      <c r="C13" s="7"/>
      <c r="D13" s="7" t="s">
        <v>128</v>
      </c>
      <c r="E13" s="7" t="s">
        <v>45</v>
      </c>
      <c r="F13" s="7">
        <v>159</v>
      </c>
    </row>
    <row r="14" spans="1:6" ht="12.75">
      <c r="A14" s="7" t="s">
        <v>105</v>
      </c>
      <c r="B14" s="7" t="s">
        <v>129</v>
      </c>
      <c r="C14" s="7"/>
      <c r="D14" s="7"/>
      <c r="E14" s="17" t="s">
        <v>46</v>
      </c>
      <c r="F14" s="17">
        <v>2777</v>
      </c>
    </row>
    <row r="15" spans="1:6" ht="12.75">
      <c r="A15" s="7" t="s">
        <v>106</v>
      </c>
      <c r="B15" s="7" t="s">
        <v>130</v>
      </c>
      <c r="C15" s="7"/>
      <c r="D15" s="7"/>
      <c r="E15" s="17" t="s">
        <v>46</v>
      </c>
      <c r="F15" s="17">
        <v>4254</v>
      </c>
    </row>
    <row r="16" spans="1:6" ht="12.75">
      <c r="A16" s="7" t="s">
        <v>107</v>
      </c>
      <c r="B16" s="7" t="s">
        <v>131</v>
      </c>
      <c r="C16" s="7"/>
      <c r="D16" s="7" t="s">
        <v>132</v>
      </c>
      <c r="E16" s="17" t="s">
        <v>46</v>
      </c>
      <c r="F16" s="17">
        <v>461</v>
      </c>
    </row>
    <row r="17" spans="1:6" ht="12.75">
      <c r="A17" s="7" t="s">
        <v>108</v>
      </c>
      <c r="B17" s="7" t="s">
        <v>133</v>
      </c>
      <c r="C17" s="7"/>
      <c r="D17" s="7" t="s">
        <v>132</v>
      </c>
      <c r="E17" s="7" t="s">
        <v>134</v>
      </c>
      <c r="F17" s="7">
        <v>6072</v>
      </c>
    </row>
    <row r="18" spans="1:6" ht="12.75">
      <c r="A18" s="7" t="s">
        <v>109</v>
      </c>
      <c r="B18" s="17" t="s">
        <v>135</v>
      </c>
      <c r="C18" s="17"/>
      <c r="D18" s="17" t="s">
        <v>136</v>
      </c>
      <c r="E18" s="17" t="s">
        <v>56</v>
      </c>
      <c r="F18" s="17">
        <v>3390</v>
      </c>
    </row>
    <row r="19" spans="1:6" ht="12.75">
      <c r="A19" s="7" t="s">
        <v>145</v>
      </c>
      <c r="B19" s="17" t="s">
        <v>137</v>
      </c>
      <c r="C19" s="17"/>
      <c r="D19" s="17" t="s">
        <v>138</v>
      </c>
      <c r="E19" s="17" t="s">
        <v>56</v>
      </c>
      <c r="F19" s="17">
        <v>676</v>
      </c>
    </row>
    <row r="20" spans="1:6" ht="12.75">
      <c r="A20" s="7" t="s">
        <v>146</v>
      </c>
      <c r="B20" s="17" t="s">
        <v>139</v>
      </c>
      <c r="C20" s="17"/>
      <c r="D20" s="17" t="s">
        <v>140</v>
      </c>
      <c r="E20" s="17" t="s">
        <v>54</v>
      </c>
      <c r="F20" s="17">
        <v>345</v>
      </c>
    </row>
    <row r="21" spans="1:6" ht="12.75">
      <c r="A21" s="7" t="s">
        <v>147</v>
      </c>
      <c r="B21" s="17" t="s">
        <v>135</v>
      </c>
      <c r="C21" s="17"/>
      <c r="D21" s="17" t="s">
        <v>141</v>
      </c>
      <c r="E21" s="17" t="s">
        <v>58</v>
      </c>
      <c r="F21" s="17">
        <v>2602</v>
      </c>
    </row>
    <row r="22" spans="1:10" ht="12.75">
      <c r="A22" s="7" t="s">
        <v>148</v>
      </c>
      <c r="B22" s="17" t="s">
        <v>55</v>
      </c>
      <c r="C22" s="17"/>
      <c r="D22" s="17" t="s">
        <v>132</v>
      </c>
      <c r="E22" s="17" t="s">
        <v>58</v>
      </c>
      <c r="F22" s="17">
        <v>220</v>
      </c>
      <c r="J22" s="1"/>
    </row>
    <row r="23" spans="1:10" ht="12.75">
      <c r="A23" s="7" t="s">
        <v>149</v>
      </c>
      <c r="B23" s="17" t="s">
        <v>142</v>
      </c>
      <c r="C23" s="17"/>
      <c r="D23" s="17" t="s">
        <v>143</v>
      </c>
      <c r="E23" s="17" t="s">
        <v>58</v>
      </c>
      <c r="F23" s="17">
        <v>959</v>
      </c>
      <c r="J23" s="1"/>
    </row>
    <row r="24" spans="1:6" ht="12.75">
      <c r="A24" s="7" t="s">
        <v>150</v>
      </c>
      <c r="B24" s="17" t="s">
        <v>144</v>
      </c>
      <c r="C24" s="17"/>
      <c r="D24" s="17"/>
      <c r="E24" s="17" t="s">
        <v>58</v>
      </c>
      <c r="F24" s="17">
        <v>11346</v>
      </c>
    </row>
    <row r="25" spans="1:6" ht="12.75">
      <c r="A25" s="7"/>
      <c r="B25" s="21"/>
      <c r="C25" s="17"/>
      <c r="D25" s="17"/>
      <c r="E25" s="38" t="s">
        <v>42</v>
      </c>
      <c r="F25" s="38">
        <f>F12+F13+F14+F15+F16+F17+F18+F19+F20+F21+F22+F23+F24</f>
        <v>33368</v>
      </c>
    </row>
    <row r="26" spans="1:6" ht="12.75">
      <c r="A26" s="7">
        <v>3</v>
      </c>
      <c r="B26" s="11" t="s">
        <v>35</v>
      </c>
      <c r="C26" s="20"/>
      <c r="D26" s="7"/>
      <c r="E26" s="7"/>
      <c r="F26" s="7"/>
    </row>
    <row r="27" spans="1:6" ht="12.75">
      <c r="A27" s="7"/>
      <c r="B27" s="11" t="s">
        <v>36</v>
      </c>
      <c r="C27" s="7"/>
      <c r="D27" s="7"/>
      <c r="E27" s="7"/>
      <c r="F27" s="7"/>
    </row>
    <row r="28" spans="1:6" ht="12.75">
      <c r="A28" s="7" t="s">
        <v>110</v>
      </c>
      <c r="B28" s="7" t="s">
        <v>155</v>
      </c>
      <c r="C28" s="7"/>
      <c r="D28" s="7"/>
      <c r="E28" s="7" t="s">
        <v>48</v>
      </c>
      <c r="F28" s="7">
        <v>4846</v>
      </c>
    </row>
    <row r="29" spans="1:6" ht="12.75">
      <c r="A29" s="7" t="s">
        <v>111</v>
      </c>
      <c r="B29" s="7" t="s">
        <v>156</v>
      </c>
      <c r="C29" s="7" t="s">
        <v>157</v>
      </c>
      <c r="D29" s="7" t="s">
        <v>158</v>
      </c>
      <c r="E29" s="7" t="s">
        <v>48</v>
      </c>
      <c r="F29" s="7">
        <v>4328</v>
      </c>
    </row>
    <row r="30" spans="1:6" ht="12.75">
      <c r="A30" s="7" t="s">
        <v>112</v>
      </c>
      <c r="B30" s="7" t="s">
        <v>159</v>
      </c>
      <c r="C30" s="7" t="s">
        <v>160</v>
      </c>
      <c r="D30" s="7" t="s">
        <v>158</v>
      </c>
      <c r="E30" s="7" t="s">
        <v>134</v>
      </c>
      <c r="F30" s="7">
        <v>2960</v>
      </c>
    </row>
    <row r="31" spans="1:6" ht="12.75">
      <c r="A31" s="7" t="s">
        <v>113</v>
      </c>
      <c r="B31" s="7" t="s">
        <v>161</v>
      </c>
      <c r="C31" s="7" t="s">
        <v>162</v>
      </c>
      <c r="D31" s="7" t="s">
        <v>163</v>
      </c>
      <c r="E31" s="7" t="s">
        <v>134</v>
      </c>
      <c r="F31" s="7">
        <v>4970</v>
      </c>
    </row>
    <row r="32" spans="1:6" ht="12.75">
      <c r="A32" s="7" t="s">
        <v>114</v>
      </c>
      <c r="B32" s="7" t="s">
        <v>164</v>
      </c>
      <c r="C32" s="7" t="s">
        <v>165</v>
      </c>
      <c r="D32" s="7" t="s">
        <v>166</v>
      </c>
      <c r="E32" s="7" t="s">
        <v>134</v>
      </c>
      <c r="F32" s="7">
        <v>8184</v>
      </c>
    </row>
    <row r="33" spans="1:6" ht="22.5">
      <c r="A33" s="39" t="s">
        <v>115</v>
      </c>
      <c r="B33" s="31" t="s">
        <v>167</v>
      </c>
      <c r="C33" s="7" t="s">
        <v>168</v>
      </c>
      <c r="D33" s="7"/>
      <c r="E33" s="7" t="s">
        <v>56</v>
      </c>
      <c r="F33" s="7">
        <v>18688</v>
      </c>
    </row>
    <row r="34" spans="1:6" ht="12.75">
      <c r="A34" s="7" t="s">
        <v>151</v>
      </c>
      <c r="B34" s="7" t="s">
        <v>169</v>
      </c>
      <c r="C34" s="17" t="s">
        <v>170</v>
      </c>
      <c r="D34" s="7" t="s">
        <v>132</v>
      </c>
      <c r="E34" s="7" t="s">
        <v>56</v>
      </c>
      <c r="F34" s="7">
        <v>6011</v>
      </c>
    </row>
    <row r="35" spans="1:6" ht="12.75">
      <c r="A35" s="7" t="s">
        <v>152</v>
      </c>
      <c r="B35" s="7" t="s">
        <v>171</v>
      </c>
      <c r="C35" s="7" t="s">
        <v>172</v>
      </c>
      <c r="D35" s="7" t="s">
        <v>173</v>
      </c>
      <c r="E35" s="7" t="s">
        <v>56</v>
      </c>
      <c r="F35" s="7">
        <v>7607</v>
      </c>
    </row>
    <row r="36" spans="1:6" ht="12.75">
      <c r="A36" s="7" t="s">
        <v>153</v>
      </c>
      <c r="B36" s="7" t="s">
        <v>171</v>
      </c>
      <c r="C36" s="7" t="s">
        <v>170</v>
      </c>
      <c r="D36" s="7" t="s">
        <v>174</v>
      </c>
      <c r="E36" s="7" t="s">
        <v>56</v>
      </c>
      <c r="F36" s="7">
        <v>6773</v>
      </c>
    </row>
    <row r="37" spans="1:6" ht="12.75">
      <c r="A37" s="7" t="s">
        <v>154</v>
      </c>
      <c r="B37" s="7" t="s">
        <v>175</v>
      </c>
      <c r="C37" s="7"/>
      <c r="D37" s="7" t="s">
        <v>176</v>
      </c>
      <c r="E37" s="7" t="s">
        <v>58</v>
      </c>
      <c r="F37" s="7">
        <v>1030</v>
      </c>
    </row>
    <row r="38" spans="1:6" ht="12.75">
      <c r="A38" s="7"/>
      <c r="B38" s="7" t="s">
        <v>177</v>
      </c>
      <c r="C38" s="7"/>
      <c r="D38" s="7"/>
      <c r="E38" s="7"/>
      <c r="F38" s="7"/>
    </row>
    <row r="39" spans="1:6" ht="12.75">
      <c r="A39" s="7"/>
      <c r="B39" s="7" t="s">
        <v>178</v>
      </c>
      <c r="C39" s="7"/>
      <c r="D39" s="7"/>
      <c r="E39" s="7" t="s">
        <v>64</v>
      </c>
      <c r="F39" s="7">
        <v>61811</v>
      </c>
    </row>
    <row r="40" spans="1:6" ht="12.75">
      <c r="A40" s="7"/>
      <c r="B40" s="7"/>
      <c r="C40" s="7"/>
      <c r="D40" s="7"/>
      <c r="E40" s="38" t="s">
        <v>42</v>
      </c>
      <c r="F40" s="20">
        <f>F28+F29+F30+F31+F32+F33+F34+F35+F36+F37+F39</f>
        <v>127208</v>
      </c>
    </row>
    <row r="41" spans="1:6" ht="12.75">
      <c r="A41" s="7">
        <v>4</v>
      </c>
      <c r="B41" s="51" t="s">
        <v>51</v>
      </c>
      <c r="C41" s="52"/>
      <c r="D41" s="53"/>
      <c r="E41" s="29"/>
      <c r="F41" s="7"/>
    </row>
    <row r="42" spans="1:6" ht="12.75">
      <c r="A42" s="7" t="s">
        <v>116</v>
      </c>
      <c r="B42" s="7" t="s">
        <v>179</v>
      </c>
      <c r="C42" s="7"/>
      <c r="D42" s="7"/>
      <c r="E42" s="7" t="s">
        <v>54</v>
      </c>
      <c r="F42" s="7">
        <v>2038</v>
      </c>
    </row>
    <row r="43" spans="1:6" ht="12.75">
      <c r="A43" s="7" t="s">
        <v>117</v>
      </c>
      <c r="B43" s="7"/>
      <c r="C43" s="7"/>
      <c r="D43" s="7"/>
      <c r="E43" s="20" t="s">
        <v>42</v>
      </c>
      <c r="F43" s="20">
        <f>F42</f>
        <v>2038</v>
      </c>
    </row>
    <row r="44" spans="1:6" ht="12.75">
      <c r="A44" s="7">
        <v>5</v>
      </c>
      <c r="B44" s="49" t="s">
        <v>34</v>
      </c>
      <c r="C44" s="50"/>
      <c r="D44" s="50"/>
      <c r="E44" s="7"/>
      <c r="F44" s="7"/>
    </row>
    <row r="45" spans="1:6" ht="12.75">
      <c r="A45" s="7" t="s">
        <v>118</v>
      </c>
      <c r="B45" s="7" t="s">
        <v>180</v>
      </c>
      <c r="C45" s="7" t="s">
        <v>181</v>
      </c>
      <c r="D45" s="7"/>
      <c r="E45" s="7" t="s">
        <v>54</v>
      </c>
      <c r="F45" s="7">
        <v>20460</v>
      </c>
    </row>
    <row r="46" spans="1:6" ht="12.75">
      <c r="A46" s="7" t="s">
        <v>119</v>
      </c>
      <c r="B46" s="7"/>
      <c r="C46" s="7"/>
      <c r="D46" s="7"/>
      <c r="E46" s="20" t="s">
        <v>42</v>
      </c>
      <c r="F46" s="20">
        <f>F45</f>
        <v>20460</v>
      </c>
    </row>
    <row r="47" spans="1:6" ht="12.75">
      <c r="A47" s="7">
        <v>6</v>
      </c>
      <c r="B47" s="25" t="s">
        <v>65</v>
      </c>
      <c r="C47" s="7"/>
      <c r="D47" s="7"/>
      <c r="E47" s="7" t="s">
        <v>64</v>
      </c>
      <c r="F47" s="7">
        <v>2871</v>
      </c>
    </row>
    <row r="48" spans="1:6" ht="12.75">
      <c r="A48" s="7">
        <v>7</v>
      </c>
      <c r="B48" s="25" t="s">
        <v>66</v>
      </c>
      <c r="C48" s="7"/>
      <c r="D48" s="7"/>
      <c r="E48" s="7" t="s">
        <v>64</v>
      </c>
      <c r="F48" s="7">
        <v>50120</v>
      </c>
    </row>
    <row r="49" spans="1:6" ht="12.75">
      <c r="A49" s="7">
        <v>8</v>
      </c>
      <c r="B49" s="25" t="s">
        <v>67</v>
      </c>
      <c r="C49" s="7"/>
      <c r="D49" s="7"/>
      <c r="E49" s="7" t="s">
        <v>64</v>
      </c>
      <c r="F49" s="7">
        <v>25234</v>
      </c>
    </row>
    <row r="50" spans="1:6" ht="12.75">
      <c r="A50" s="7"/>
      <c r="B50" s="22" t="s">
        <v>59</v>
      </c>
      <c r="C50" s="22"/>
      <c r="D50" s="22"/>
      <c r="E50" s="22" t="s">
        <v>42</v>
      </c>
      <c r="F50" s="22">
        <f>F25+F40+F43+F46+F47+F48+F49</f>
        <v>261299</v>
      </c>
    </row>
    <row r="51" spans="1:6" ht="12.75">
      <c r="A51" s="22"/>
      <c r="B51" s="22" t="s">
        <v>182</v>
      </c>
      <c r="C51" s="22"/>
      <c r="D51" s="22"/>
      <c r="E51" s="22" t="s">
        <v>42</v>
      </c>
      <c r="F51" s="22">
        <f>F8</f>
        <v>231041</v>
      </c>
    </row>
    <row r="52" ht="12.75">
      <c r="H52" s="3"/>
    </row>
    <row r="53" spans="2:8" ht="12.75">
      <c r="B53" s="30" t="s">
        <v>68</v>
      </c>
      <c r="H53" s="3"/>
    </row>
    <row r="54" spans="2:8" ht="33.75">
      <c r="B54" s="2" t="s">
        <v>4</v>
      </c>
      <c r="C54" s="31" t="s">
        <v>205</v>
      </c>
      <c r="D54" s="31" t="s">
        <v>206</v>
      </c>
      <c r="E54" s="31" t="s">
        <v>122</v>
      </c>
      <c r="F54" s="31" t="s">
        <v>207</v>
      </c>
      <c r="G54" s="18" t="s">
        <v>208</v>
      </c>
      <c r="H54" s="43"/>
    </row>
    <row r="55" spans="2:8" ht="12.75">
      <c r="B55" s="1" t="s">
        <v>69</v>
      </c>
      <c r="C55" s="1">
        <v>0</v>
      </c>
      <c r="D55" s="1">
        <v>50647</v>
      </c>
      <c r="E55" s="2">
        <v>231041</v>
      </c>
      <c r="F55" s="1">
        <f>D55-E55</f>
        <v>-180394</v>
      </c>
      <c r="G55" s="1">
        <v>0</v>
      </c>
      <c r="H55" s="3"/>
    </row>
    <row r="56" spans="2:8" ht="14.25">
      <c r="B56" s="1" t="s">
        <v>70</v>
      </c>
      <c r="C56" s="1">
        <v>26022</v>
      </c>
      <c r="D56" s="1">
        <v>262495</v>
      </c>
      <c r="E56" s="40">
        <v>261299</v>
      </c>
      <c r="F56" s="44">
        <f>D56-E56</f>
        <v>1196</v>
      </c>
      <c r="G56" s="44">
        <f>F56*0.18</f>
        <v>215.28</v>
      </c>
      <c r="H56" s="3"/>
    </row>
    <row r="57" spans="2:8" ht="12.75">
      <c r="B57" s="1" t="s">
        <v>212</v>
      </c>
      <c r="C57" s="1">
        <v>55749</v>
      </c>
      <c r="D57" s="42">
        <v>36699</v>
      </c>
      <c r="E57" s="1"/>
      <c r="F57" s="1">
        <f>D57-E57</f>
        <v>36699</v>
      </c>
      <c r="G57" s="44">
        <v>0</v>
      </c>
      <c r="H57" s="3"/>
    </row>
    <row r="58" spans="2:8" ht="12.75">
      <c r="B58" s="1"/>
      <c r="C58" s="1"/>
      <c r="D58" s="1"/>
      <c r="E58" s="1"/>
      <c r="F58" s="1"/>
      <c r="G58" s="1"/>
      <c r="H58" s="3"/>
    </row>
    <row r="59" spans="2:8" ht="12.75">
      <c r="B59" s="3"/>
      <c r="C59" s="3"/>
      <c r="D59" s="3"/>
      <c r="E59" s="3"/>
      <c r="F59" s="3"/>
      <c r="G59" s="3"/>
      <c r="H59" s="3"/>
    </row>
    <row r="60" spans="2:8" ht="12.75">
      <c r="B60" s="3" t="s">
        <v>123</v>
      </c>
      <c r="C60" s="3"/>
      <c r="D60" s="3"/>
      <c r="E60" s="3"/>
      <c r="F60" s="3"/>
      <c r="G60" s="3"/>
      <c r="H60" s="3"/>
    </row>
    <row r="61" spans="2:8" ht="12.75">
      <c r="B61" s="3"/>
      <c r="C61" s="3"/>
      <c r="D61" s="3"/>
      <c r="E61" s="3"/>
      <c r="F61" s="3"/>
      <c r="G61" s="3"/>
      <c r="H61" s="3"/>
    </row>
    <row r="62" spans="2:7" ht="67.5">
      <c r="B62" s="2" t="s">
        <v>4</v>
      </c>
      <c r="C62" s="31" t="s">
        <v>209</v>
      </c>
      <c r="D62" s="18" t="s">
        <v>210</v>
      </c>
      <c r="E62" s="31" t="s">
        <v>211</v>
      </c>
      <c r="F62" s="3"/>
      <c r="G62" s="3"/>
    </row>
    <row r="63" spans="2:7" ht="12.75">
      <c r="B63" s="1" t="s">
        <v>69</v>
      </c>
      <c r="C63" s="1">
        <f>C55+D55-E55-G55</f>
        <v>-180394</v>
      </c>
      <c r="D63" s="1"/>
      <c r="E63" s="2"/>
      <c r="F63" s="3"/>
      <c r="G63" s="3"/>
    </row>
    <row r="64" spans="2:7" ht="12.75">
      <c r="B64" s="1" t="s">
        <v>70</v>
      </c>
      <c r="C64" s="44">
        <f>C56+D56-E56-G56</f>
        <v>27002.72</v>
      </c>
      <c r="D64" s="1">
        <v>297094</v>
      </c>
      <c r="E64" s="44">
        <f>D64/2+C66</f>
        <v>87603.72</v>
      </c>
      <c r="F64" s="3"/>
      <c r="G64" s="3"/>
    </row>
    <row r="65" spans="2:7" ht="12.75">
      <c r="B65" s="1" t="s">
        <v>212</v>
      </c>
      <c r="C65" s="44">
        <f>C57+D57-G57</f>
        <v>92448</v>
      </c>
      <c r="D65" s="1"/>
      <c r="E65" s="1"/>
      <c r="F65" s="3"/>
      <c r="G65" s="3"/>
    </row>
    <row r="66" spans="2:7" ht="12.75">
      <c r="B66" s="1"/>
      <c r="C66" s="44">
        <f>SUM(C63:C65)</f>
        <v>-60943.28</v>
      </c>
      <c r="D66" s="1"/>
      <c r="E66" s="1"/>
      <c r="F66" s="3"/>
      <c r="G66" s="3"/>
    </row>
    <row r="67" spans="2:7" ht="12.75">
      <c r="B67" s="1"/>
      <c r="C67" s="1"/>
      <c r="D67" s="1"/>
      <c r="E67" s="1"/>
      <c r="F67" s="3"/>
      <c r="G67" s="3"/>
    </row>
    <row r="69" ht="12.75">
      <c r="F69" t="s">
        <v>213</v>
      </c>
    </row>
  </sheetData>
  <mergeCells count="2">
    <mergeCell ref="B44:D44"/>
    <mergeCell ref="B41:D41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2015-03-24T08:30:37Z</cp:lastPrinted>
  <dcterms:created xsi:type="dcterms:W3CDTF">2012-06-22T07:33:11Z</dcterms:created>
  <dcterms:modified xsi:type="dcterms:W3CDTF">2015-03-24T08:31:13Z</dcterms:modified>
  <cp:category/>
  <cp:version/>
  <cp:contentType/>
  <cp:contentStatus/>
</cp:coreProperties>
</file>