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2" windowHeight="5892" activeTab="0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>
    <definedName name="_xlnm.Print_Area" localSheetId="1">'Результаты техосмотра'!$A$1:$E$25</definedName>
    <definedName name="_xlnm.Print_Area" localSheetId="0">'Сведения о доме'!$A$1:$D$28</definedName>
  </definedNames>
  <calcPr fullCalcOnLoad="1"/>
</workbook>
</file>

<file path=xl/sharedStrings.xml><?xml version="1.0" encoding="utf-8"?>
<sst xmlns="http://schemas.openxmlformats.org/spreadsheetml/2006/main" count="227" uniqueCount="185">
  <si>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</si>
  <si>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</si>
  <si>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</si>
  <si>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</si>
  <si>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</si>
  <si>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</si>
  <si>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</si>
  <si>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</si>
  <si>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</si>
  <si>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</si>
  <si>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</si>
  <si>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</si>
  <si>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</si>
  <si>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</si>
  <si>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</si>
  <si>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</si>
  <si>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</si>
  <si>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</si>
  <si>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</si>
  <si>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</si>
  <si>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</si>
  <si>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</si>
  <si>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</si>
  <si>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</si>
  <si>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</si>
  <si>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</si>
  <si>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</si>
  <si>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</si>
  <si>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</si>
  <si>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</si>
  <si>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</si>
  <si>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</si>
  <si>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</si>
  <si>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</si>
  <si>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</si>
  <si>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</si>
  <si>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</si>
  <si>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</si>
  <si>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</si>
  <si>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</si>
  <si>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</si>
  <si>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ЛОГИНОВА</t>
  </si>
  <si>
    <t>по сост  на 01.01.2013г</t>
  </si>
  <si>
    <t xml:space="preserve">Ремонт </t>
  </si>
  <si>
    <t>66:44:0102018:85</t>
  </si>
  <si>
    <t>ул.ЛОГИНОВА, 71</t>
  </si>
  <si>
    <t>май</t>
  </si>
  <si>
    <t>июнь</t>
  </si>
  <si>
    <t>Благоустройство и обеспечение санитарного состояния жилых  зданий и придомовых территорий</t>
  </si>
  <si>
    <t>Место работ</t>
  </si>
  <si>
    <t>сумма руб</t>
  </si>
  <si>
    <t>март</t>
  </si>
  <si>
    <t>ремонт кровли</t>
  </si>
  <si>
    <t>14м2</t>
  </si>
  <si>
    <t>кв.24</t>
  </si>
  <si>
    <t>октябрь</t>
  </si>
  <si>
    <t>август</t>
  </si>
  <si>
    <t>июль</t>
  </si>
  <si>
    <t>Содержание  узла  учёта</t>
  </si>
  <si>
    <t>итого по ст.Содерж.дома</t>
  </si>
  <si>
    <t>№пп</t>
  </si>
  <si>
    <t xml:space="preserve"> Выполнение  работ  по  статье  "Содержание дома"</t>
  </si>
  <si>
    <t xml:space="preserve">Сводный отчёт  по  статьям </t>
  </si>
  <si>
    <t>Капитальный  ремонт</t>
  </si>
  <si>
    <t>Содержание  дома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</si>
  <si>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</si>
  <si>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</si>
  <si>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</si>
  <si>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</si>
  <si>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    Отчёт  о  выполненных  работах  по  статьям </t>
  </si>
  <si>
    <t>"капитальный  ремонт"    и  "содержание   дома"</t>
  </si>
  <si>
    <t>Техническое состояние</t>
  </si>
  <si>
    <t>вывод</t>
  </si>
  <si>
    <t xml:space="preserve">Фундаменты </t>
  </si>
  <si>
    <t>удовлетворительный</t>
  </si>
  <si>
    <t xml:space="preserve">Цоколь </t>
  </si>
  <si>
    <t xml:space="preserve"> неоштукатуренный</t>
  </si>
  <si>
    <t xml:space="preserve">Стены </t>
  </si>
  <si>
    <t>выветривание раствора из швов, трещина по карнизной части -1п.со стороны двора</t>
  </si>
  <si>
    <t>удовлетворительные</t>
  </si>
  <si>
    <t xml:space="preserve">Фасад </t>
  </si>
  <si>
    <t>удов.</t>
  </si>
  <si>
    <t>неудов. примыкание к трубам.</t>
  </si>
  <si>
    <t>ремонт примыкания к трубам</t>
  </si>
  <si>
    <t xml:space="preserve">Крыша </t>
  </si>
  <si>
    <t>кирпичные трубы без колпаков, имеются разрушения.  Гниль на стропильной ноге и обрешетке.</t>
  </si>
  <si>
    <t xml:space="preserve">Ремонт дымовых труб с установкой колпаков кровли , смена стропильной ноги, и обрешетки </t>
  </si>
  <si>
    <t xml:space="preserve">Перекрытие </t>
  </si>
  <si>
    <t>Полы в МОП</t>
  </si>
  <si>
    <t>Окна в МОП</t>
  </si>
  <si>
    <t>Двери в МОП</t>
  </si>
  <si>
    <t>Смена тамбурных дверей</t>
  </si>
  <si>
    <t>Лестничные марши</t>
  </si>
  <si>
    <t>Сколы бетона, ограждение удов.</t>
  </si>
  <si>
    <t xml:space="preserve">Подъезды </t>
  </si>
  <si>
    <t>Ремонт. Предыдущий ремонт выполнялся в 2007г.</t>
  </si>
  <si>
    <t>Благоустройство</t>
  </si>
  <si>
    <t xml:space="preserve">Крыльца </t>
  </si>
  <si>
    <t xml:space="preserve"> трещины по бетону</t>
  </si>
  <si>
    <t>Удов.</t>
  </si>
  <si>
    <t>Вход в подвал</t>
  </si>
  <si>
    <t>удов</t>
  </si>
  <si>
    <t>Подвал</t>
  </si>
  <si>
    <t>сырость</t>
  </si>
  <si>
    <t>Водопровод</t>
  </si>
  <si>
    <t>Канализация</t>
  </si>
  <si>
    <t>Отопление</t>
  </si>
  <si>
    <t>Эл. оборудование</t>
  </si>
  <si>
    <t>Огр. работоспособное</t>
  </si>
  <si>
    <t>Текущий ремонт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</si>
  <si>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</si>
  <si>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</si>
  <si>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</si>
  <si>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</si>
  <si>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</si>
  <si>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</si>
  <si>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</si>
  <si>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</si>
  <si>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</si>
  <si>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4.1.</t>
  </si>
  <si>
    <t>4.2.</t>
  </si>
  <si>
    <t>4.3.</t>
  </si>
  <si>
    <t>5.1.</t>
  </si>
  <si>
    <t>за 2014год</t>
  </si>
  <si>
    <t>2014 год</t>
  </si>
  <si>
    <t>смена ввода отопления обратка</t>
  </si>
  <si>
    <t>41м+ЗА</t>
  </si>
  <si>
    <t>тех.надзор 2,4%</t>
  </si>
  <si>
    <t>установка почтовых ящиков</t>
  </si>
  <si>
    <t>под.1,2</t>
  </si>
  <si>
    <t>чистка вентиляции-кв.7; ремонт кровли- кв.23</t>
  </si>
  <si>
    <t>12м2</t>
  </si>
  <si>
    <t>кв.10</t>
  </si>
  <si>
    <t>установка трапа</t>
  </si>
  <si>
    <t>сентябрь</t>
  </si>
  <si>
    <t>полы из керамич.плитка в тамбурах</t>
  </si>
  <si>
    <t>ремонт крыльца</t>
  </si>
  <si>
    <t>под.2</t>
  </si>
  <si>
    <t>ноябрь</t>
  </si>
  <si>
    <t>смена ХВС</t>
  </si>
  <si>
    <t>3,2м+ЗА</t>
  </si>
  <si>
    <t>кв.16</t>
  </si>
  <si>
    <t>Содержание  аварийно-диспетчерской службы,</t>
  </si>
  <si>
    <t xml:space="preserve">выполнение заявок и ППР </t>
  </si>
  <si>
    <t>завоз песка на дет.площадку</t>
  </si>
  <si>
    <t>15 мешков(0,8тн)</t>
  </si>
  <si>
    <t>откос травы</t>
  </si>
  <si>
    <t>грейдирование</t>
  </si>
  <si>
    <t>"Благоустройство"</t>
  </si>
  <si>
    <t>вып.компл.раб по ТЭ СКУ ТЭ</t>
  </si>
  <si>
    <t>ТЭР</t>
  </si>
  <si>
    <t>итого по ст.капитальный ремонт</t>
  </si>
  <si>
    <t>выполнено 2014 г.</t>
  </si>
  <si>
    <t>Ориентировочный  расчёт  сумм  на  ремонтные  работы  по статьям  на 2015 г.</t>
  </si>
  <si>
    <t>2.7.</t>
  </si>
  <si>
    <t>2.8.</t>
  </si>
  <si>
    <t>4.4.</t>
  </si>
  <si>
    <t>Трещины в бетоне</t>
  </si>
  <si>
    <t>2под. облицовка  полов, на л. площадках, плиткой в 2013г.</t>
  </si>
  <si>
    <t>Вх.удов. , тамбурные- ветхие</t>
  </si>
  <si>
    <t>запыленность</t>
  </si>
  <si>
    <t>Работоспособное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</si>
  <si>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</si>
  <si>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</si>
  <si>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</si>
  <si>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ж.бетонные блоки ленточный</t>
  </si>
  <si>
    <t>оштукатуренный</t>
  </si>
  <si>
    <t>кирпичные</t>
  </si>
  <si>
    <t>шиферная</t>
  </si>
  <si>
    <t>ж.бетонные плиты</t>
  </si>
  <si>
    <t>бетонные</t>
  </si>
  <si>
    <t>деревянные</t>
  </si>
  <si>
    <t>металлические</t>
  </si>
  <si>
    <t>ж.бетонные</t>
  </si>
  <si>
    <t>стены оштукатуренные</t>
  </si>
  <si>
    <t>вход из тамбура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</si>
  <si>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</si>
  <si>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</si>
  <si>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</si>
  <si>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</si>
  <si>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</si>
  <si>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</si>
  <si>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</si>
  <si>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>УК Южилкомплекс</t>
  </si>
  <si>
    <t>114-12-91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</si>
</sst>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6" fillId="0" borderId="4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5" fillId="0" borderId="9" xfId="0" applyFont="1" applyBorder="1" applyAlignment="1">
      <alignment vertical="justify"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A1" sqref="A1:D28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50390625" style="0" customWidth="1"/>
    <col min="4" max="4" width="13.125" style="0" customWidth="1"/>
    <col min="5" max="5" width="15.875" style="0" customWidth="1"/>
    <col min="6" max="6" width="9.625" style="0" customWidth="1"/>
  </cols>
  <sheetData>
    <row r="1" spans="2:4" ht="12.75">
      <c r="B1" s="8"/>
      <c r="C1" s="8" t="s">
        <v>21</v>
      </c>
      <c r="D1" s="8"/>
    </row>
    <row r="2" spans="2:4" ht="12.75">
      <c r="B2" s="8" t="s">
        <v>22</v>
      </c>
      <c r="C2" s="8" t="s">
        <v>23</v>
      </c>
      <c r="D2" s="8" t="s">
        <v>123</v>
      </c>
    </row>
    <row r="4" spans="1:4" ht="12.75">
      <c r="A4" s="4" t="s">
        <v>24</v>
      </c>
      <c r="B4" t="s">
        <v>0</v>
      </c>
      <c r="C4" s="11" t="s">
        <v>41</v>
      </c>
      <c r="D4" s="11">
        <v>71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184</v>
      </c>
      <c r="D7" s="2"/>
      <c r="E7" s="3"/>
    </row>
    <row r="8" spans="1:5" ht="12.75">
      <c r="A8" s="1">
        <v>2</v>
      </c>
      <c r="B8" s="1" t="s">
        <v>2</v>
      </c>
      <c r="C8" s="9">
        <v>1976</v>
      </c>
      <c r="D8" s="2"/>
      <c r="E8" s="3"/>
    </row>
    <row r="9" spans="1:5" ht="12.75">
      <c r="A9" s="1">
        <v>3</v>
      </c>
      <c r="B9" s="1" t="s">
        <v>3</v>
      </c>
      <c r="C9" s="10">
        <v>0.2</v>
      </c>
      <c r="D9" s="2"/>
      <c r="E9" s="3"/>
    </row>
    <row r="10" spans="1:5" ht="12.75">
      <c r="A10" s="1"/>
      <c r="B10" s="1" t="s">
        <v>42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3</v>
      </c>
      <c r="D11" s="2"/>
      <c r="E11" s="3"/>
    </row>
    <row r="12" spans="1:5" ht="12.75">
      <c r="A12" s="1">
        <v>5</v>
      </c>
      <c r="B12" s="1" t="s">
        <v>6</v>
      </c>
      <c r="C12" s="9">
        <v>2</v>
      </c>
      <c r="D12" s="2"/>
      <c r="E12" s="3"/>
    </row>
    <row r="13" spans="1:5" ht="12.75">
      <c r="A13" s="1">
        <v>6</v>
      </c>
      <c r="B13" s="1" t="s">
        <v>17</v>
      </c>
      <c r="C13" s="9">
        <v>24</v>
      </c>
      <c r="D13" s="2"/>
      <c r="E13" s="3"/>
    </row>
    <row r="14" spans="1:5" ht="12.75">
      <c r="A14" s="1">
        <v>7</v>
      </c>
      <c r="B14" s="1" t="s">
        <v>7</v>
      </c>
      <c r="C14" s="9">
        <v>4463</v>
      </c>
      <c r="D14" s="2" t="s">
        <v>33</v>
      </c>
      <c r="E14" s="3"/>
    </row>
    <row r="15" spans="1:5" ht="12.75">
      <c r="A15" s="1">
        <v>8</v>
      </c>
      <c r="B15" s="1" t="s">
        <v>8</v>
      </c>
      <c r="C15" s="9">
        <v>1129.6</v>
      </c>
      <c r="D15" s="2" t="s">
        <v>34</v>
      </c>
      <c r="E15" s="3"/>
    </row>
    <row r="16" spans="1:5" ht="12.75">
      <c r="A16" s="1">
        <v>9</v>
      </c>
      <c r="B16" s="1" t="s">
        <v>9</v>
      </c>
      <c r="C16" s="9">
        <v>1043.4</v>
      </c>
      <c r="D16" s="2" t="s">
        <v>34</v>
      </c>
      <c r="E16" s="3"/>
    </row>
    <row r="17" spans="1:5" ht="12.75">
      <c r="A17" s="1">
        <v>10</v>
      </c>
      <c r="B17" s="1" t="s">
        <v>19</v>
      </c>
      <c r="C17" s="9">
        <v>975.4</v>
      </c>
      <c r="D17" s="2" t="s">
        <v>34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 t="s">
        <v>38</v>
      </c>
      <c r="D19" s="2" t="s">
        <v>35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390</v>
      </c>
      <c r="D21" s="2"/>
      <c r="E21" s="3"/>
    </row>
    <row r="22" spans="1:5" ht="12.75">
      <c r="A22" s="1"/>
      <c r="B22" s="1" t="s">
        <v>13</v>
      </c>
      <c r="C22" s="9">
        <v>390</v>
      </c>
      <c r="D22" s="2" t="s">
        <v>34</v>
      </c>
      <c r="E22" s="3"/>
    </row>
    <row r="23" spans="1:5" ht="12.75">
      <c r="A23" s="1"/>
      <c r="B23" s="1" t="s">
        <v>14</v>
      </c>
      <c r="C23" s="14">
        <v>86.2</v>
      </c>
      <c r="D23" s="2" t="s">
        <v>34</v>
      </c>
      <c r="E23" s="3"/>
    </row>
    <row r="24" spans="1:5" ht="12.75">
      <c r="A24" s="1">
        <v>13</v>
      </c>
      <c r="B24" s="1" t="s">
        <v>15</v>
      </c>
      <c r="C24" s="14">
        <v>1680</v>
      </c>
      <c r="D24" s="2" t="s">
        <v>34</v>
      </c>
      <c r="E24" s="3"/>
    </row>
    <row r="25" spans="1:5" ht="16.5" customHeight="1">
      <c r="A25" s="1">
        <v>14</v>
      </c>
      <c r="B25" s="1" t="s">
        <v>16</v>
      </c>
      <c r="C25" s="13" t="s">
        <v>44</v>
      </c>
      <c r="D25" s="2"/>
      <c r="E25" s="3"/>
    </row>
    <row r="26" spans="1:5" ht="12.75">
      <c r="A26" s="1">
        <v>15</v>
      </c>
      <c r="B26" s="1" t="s">
        <v>36</v>
      </c>
      <c r="C26" s="15">
        <v>41116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E25"/>
    </sheetView>
  </sheetViews>
  <sheetFormatPr defaultColWidth="9.00390625" defaultRowHeight="12.75"/>
  <cols>
    <col min="1" max="1" width="3.50390625" style="0" customWidth="1"/>
    <col min="2" max="2" width="15.625" style="0" customWidth="1"/>
    <col min="3" max="3" width="22.125" style="0" customWidth="1"/>
    <col min="4" max="4" width="32.375" style="0" customWidth="1"/>
    <col min="5" max="5" width="21.875" style="0" customWidth="1"/>
    <col min="6" max="6" width="27.62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4" spans="1:5" ht="56.25" customHeight="1">
      <c r="A4" s="41" t="s">
        <v>162</v>
      </c>
      <c r="B4" s="41" t="s">
        <v>163</v>
      </c>
      <c r="C4" s="41" t="s">
        <v>164</v>
      </c>
      <c r="D4" s="41" t="s">
        <v>71</v>
      </c>
      <c r="E4" s="42" t="s">
        <v>72</v>
      </c>
    </row>
    <row r="5" spans="1:5" ht="15.75" customHeight="1">
      <c r="A5" s="41">
        <v>1</v>
      </c>
      <c r="B5" s="41" t="s">
        <v>73</v>
      </c>
      <c r="C5" s="41" t="s">
        <v>165</v>
      </c>
      <c r="D5" s="41" t="s">
        <v>79</v>
      </c>
      <c r="E5" s="41"/>
    </row>
    <row r="6" spans="1:5" ht="18.75" customHeight="1" thickBot="1">
      <c r="A6" s="34">
        <v>2</v>
      </c>
      <c r="B6" s="35" t="s">
        <v>75</v>
      </c>
      <c r="C6" s="35" t="s">
        <v>166</v>
      </c>
      <c r="D6" s="35" t="s">
        <v>76</v>
      </c>
      <c r="E6" s="35" t="s">
        <v>74</v>
      </c>
    </row>
    <row r="7" spans="1:5" ht="45" customHeight="1" thickBot="1">
      <c r="A7" s="34">
        <v>3</v>
      </c>
      <c r="B7" s="35" t="s">
        <v>77</v>
      </c>
      <c r="C7" s="35" t="s">
        <v>167</v>
      </c>
      <c r="D7" s="35" t="s">
        <v>78</v>
      </c>
      <c r="E7" s="35" t="s">
        <v>79</v>
      </c>
    </row>
    <row r="8" spans="1:5" ht="14.25" thickBot="1">
      <c r="A8" s="34">
        <v>4</v>
      </c>
      <c r="B8" s="35" t="s">
        <v>80</v>
      </c>
      <c r="C8" s="35"/>
      <c r="D8" s="35" t="s">
        <v>74</v>
      </c>
      <c r="E8" s="35"/>
    </row>
    <row r="9" spans="1:5" ht="27.75" thickBot="1">
      <c r="A9" s="34">
        <v>5</v>
      </c>
      <c r="B9" s="35" t="s">
        <v>37</v>
      </c>
      <c r="C9" s="35"/>
      <c r="D9" s="35" t="s">
        <v>82</v>
      </c>
      <c r="E9" s="35" t="s">
        <v>83</v>
      </c>
    </row>
    <row r="10" spans="1:5" ht="78" customHeight="1" thickBot="1">
      <c r="A10" s="34">
        <v>6</v>
      </c>
      <c r="B10" s="35" t="s">
        <v>84</v>
      </c>
      <c r="C10" s="35" t="s">
        <v>168</v>
      </c>
      <c r="D10" s="35" t="s">
        <v>85</v>
      </c>
      <c r="E10" s="35" t="s">
        <v>86</v>
      </c>
    </row>
    <row r="11" spans="1:5" ht="14.25" thickBot="1">
      <c r="A11" s="34">
        <v>7</v>
      </c>
      <c r="B11" s="35" t="s">
        <v>87</v>
      </c>
      <c r="C11" s="35" t="s">
        <v>169</v>
      </c>
      <c r="D11" s="35" t="s">
        <v>81</v>
      </c>
      <c r="E11" s="35"/>
    </row>
    <row r="12" spans="1:5" ht="29.25" customHeight="1">
      <c r="A12" s="47">
        <v>8</v>
      </c>
      <c r="B12" s="47" t="s">
        <v>88</v>
      </c>
      <c r="C12" s="33" t="s">
        <v>170</v>
      </c>
      <c r="D12" s="47" t="s">
        <v>157</v>
      </c>
      <c r="E12" s="40" t="s">
        <v>43</v>
      </c>
    </row>
    <row r="13" spans="1:5" ht="54.75">
      <c r="A13" s="48"/>
      <c r="B13" s="48"/>
      <c r="C13" s="39"/>
      <c r="D13" s="48"/>
      <c r="E13" s="40" t="s">
        <v>158</v>
      </c>
    </row>
    <row r="14" spans="1:5" ht="18.75" customHeight="1" thickBot="1">
      <c r="A14" s="34">
        <v>9</v>
      </c>
      <c r="B14" s="35" t="s">
        <v>89</v>
      </c>
      <c r="C14" s="35" t="s">
        <v>171</v>
      </c>
      <c r="D14" s="35" t="s">
        <v>81</v>
      </c>
      <c r="E14" s="35"/>
    </row>
    <row r="15" spans="1:5" ht="45" customHeight="1" thickBot="1">
      <c r="A15" s="34">
        <v>10</v>
      </c>
      <c r="B15" s="35" t="s">
        <v>90</v>
      </c>
      <c r="C15" s="35" t="s">
        <v>172</v>
      </c>
      <c r="D15" s="35" t="s">
        <v>159</v>
      </c>
      <c r="E15" s="35" t="s">
        <v>91</v>
      </c>
    </row>
    <row r="16" spans="1:5" ht="27.75" customHeight="1" thickBot="1">
      <c r="A16" s="34">
        <v>11</v>
      </c>
      <c r="B16" s="35" t="s">
        <v>92</v>
      </c>
      <c r="C16" s="35" t="s">
        <v>173</v>
      </c>
      <c r="D16" s="35" t="s">
        <v>93</v>
      </c>
      <c r="E16" s="35"/>
    </row>
    <row r="17" spans="1:5" ht="42" thickBot="1">
      <c r="A17" s="34">
        <v>12</v>
      </c>
      <c r="B17" s="35" t="s">
        <v>94</v>
      </c>
      <c r="C17" s="35" t="s">
        <v>174</v>
      </c>
      <c r="D17" s="35" t="s">
        <v>160</v>
      </c>
      <c r="E17" s="35" t="s">
        <v>95</v>
      </c>
    </row>
    <row r="18" spans="1:5" ht="14.25" thickBot="1">
      <c r="A18" s="34">
        <v>13</v>
      </c>
      <c r="B18" s="35" t="s">
        <v>96</v>
      </c>
      <c r="C18" s="35"/>
      <c r="D18" s="35" t="s">
        <v>81</v>
      </c>
      <c r="E18" s="35"/>
    </row>
    <row r="19" spans="1:5" ht="14.25" thickBot="1">
      <c r="A19" s="34">
        <v>14</v>
      </c>
      <c r="B19" s="35" t="s">
        <v>97</v>
      </c>
      <c r="C19" s="35" t="s">
        <v>170</v>
      </c>
      <c r="D19" s="35" t="s">
        <v>98</v>
      </c>
      <c r="E19" s="35" t="s">
        <v>99</v>
      </c>
    </row>
    <row r="20" spans="1:5" ht="14.25" thickBot="1">
      <c r="A20" s="34">
        <v>15</v>
      </c>
      <c r="B20" s="35" t="s">
        <v>100</v>
      </c>
      <c r="C20" s="35" t="s">
        <v>175</v>
      </c>
      <c r="D20" s="35" t="s">
        <v>101</v>
      </c>
      <c r="E20" s="35"/>
    </row>
    <row r="21" spans="1:5" ht="14.25" thickBot="1">
      <c r="A21" s="34">
        <v>16</v>
      </c>
      <c r="B21" s="35" t="s">
        <v>102</v>
      </c>
      <c r="C21" s="35"/>
      <c r="D21" s="35" t="s">
        <v>103</v>
      </c>
      <c r="E21" s="35"/>
    </row>
    <row r="22" spans="1:5" ht="14.25" thickBot="1">
      <c r="A22" s="34">
        <v>17</v>
      </c>
      <c r="B22" s="35" t="s">
        <v>104</v>
      </c>
      <c r="C22" s="35"/>
      <c r="D22" s="35" t="s">
        <v>161</v>
      </c>
      <c r="E22" s="35"/>
    </row>
    <row r="23" spans="1:5" ht="16.5" customHeight="1" thickBot="1">
      <c r="A23" s="34">
        <v>18</v>
      </c>
      <c r="B23" s="35" t="s">
        <v>105</v>
      </c>
      <c r="C23" s="35"/>
      <c r="D23" s="35" t="s">
        <v>161</v>
      </c>
      <c r="E23" s="35"/>
    </row>
    <row r="24" spans="1:5" ht="14.25" thickBot="1">
      <c r="A24" s="34">
        <v>19</v>
      </c>
      <c r="B24" s="35" t="s">
        <v>106</v>
      </c>
      <c r="C24" s="35"/>
      <c r="D24" s="35" t="s">
        <v>161</v>
      </c>
      <c r="E24" s="35"/>
    </row>
    <row r="25" spans="1:5" ht="14.25" thickBot="1">
      <c r="A25" s="34">
        <v>20</v>
      </c>
      <c r="B25" s="35" t="s">
        <v>107</v>
      </c>
      <c r="C25" s="35"/>
      <c r="D25" s="35" t="s">
        <v>108</v>
      </c>
      <c r="E25" s="35" t="s">
        <v>109</v>
      </c>
    </row>
  </sheetData>
  <mergeCells count="3">
    <mergeCell ref="A12:A13"/>
    <mergeCell ref="B12:B13"/>
    <mergeCell ref="D12:D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115" zoomScaleNormal="115" workbookViewId="0" topLeftCell="A40">
      <selection activeCell="D46" sqref="D46"/>
    </sheetView>
  </sheetViews>
  <sheetFormatPr defaultColWidth="9.00390625" defaultRowHeight="12.75"/>
  <cols>
    <col min="1" max="1" width="5.00390625" style="36" customWidth="1"/>
    <col min="2" max="2" width="38.875" style="0" customWidth="1"/>
    <col min="3" max="3" width="9.50390625" style="0" customWidth="1"/>
    <col min="5" max="5" width="9.375" style="0" customWidth="1"/>
  </cols>
  <sheetData>
    <row r="1" ht="12.75">
      <c r="B1" s="12" t="s">
        <v>69</v>
      </c>
    </row>
    <row r="2" spans="2:4" ht="15">
      <c r="B2" s="31" t="s">
        <v>70</v>
      </c>
      <c r="C2" s="32"/>
      <c r="D2" s="32"/>
    </row>
    <row r="3" spans="2:3" ht="12.75">
      <c r="B3" s="4" t="s">
        <v>45</v>
      </c>
      <c r="C3" s="8" t="s">
        <v>124</v>
      </c>
    </row>
    <row r="4" ht="12.75">
      <c r="B4" s="4"/>
    </row>
    <row r="5" spans="2:5" ht="12.75">
      <c r="B5" s="12" t="s">
        <v>30</v>
      </c>
      <c r="C5" s="5"/>
      <c r="D5" s="5"/>
      <c r="E5" s="5"/>
    </row>
    <row r="6" spans="1:6" ht="21">
      <c r="A6" s="7" t="s">
        <v>60</v>
      </c>
      <c r="B6" s="23" t="s">
        <v>27</v>
      </c>
      <c r="C6" s="18" t="s">
        <v>28</v>
      </c>
      <c r="D6" s="18" t="s">
        <v>49</v>
      </c>
      <c r="E6" s="6" t="s">
        <v>29</v>
      </c>
      <c r="F6" s="18" t="s">
        <v>50</v>
      </c>
    </row>
    <row r="7" spans="1:6" ht="12.75">
      <c r="A7" s="7">
        <v>1</v>
      </c>
      <c r="B7" s="30" t="s">
        <v>125</v>
      </c>
      <c r="C7" s="30" t="s">
        <v>126</v>
      </c>
      <c r="D7" s="30"/>
      <c r="E7" s="6" t="s">
        <v>46</v>
      </c>
      <c r="F7" s="6">
        <v>60658</v>
      </c>
    </row>
    <row r="8" spans="1:6" ht="12.75">
      <c r="A8" s="7">
        <v>2</v>
      </c>
      <c r="B8" s="30" t="s">
        <v>127</v>
      </c>
      <c r="C8" s="19"/>
      <c r="D8" s="6"/>
      <c r="E8" s="6" t="s">
        <v>46</v>
      </c>
      <c r="F8" s="6">
        <v>1324</v>
      </c>
    </row>
    <row r="9" spans="1:6" ht="12.75">
      <c r="A9" s="7"/>
      <c r="B9" s="24"/>
      <c r="C9" s="19"/>
      <c r="D9" s="6"/>
      <c r="E9" s="19" t="s">
        <v>40</v>
      </c>
      <c r="F9" s="19">
        <f>F7+F8</f>
        <v>61982</v>
      </c>
    </row>
    <row r="10" spans="1:6" ht="12.75">
      <c r="A10" s="16"/>
      <c r="B10" s="27"/>
      <c r="C10" s="28"/>
      <c r="D10" s="17"/>
      <c r="E10" s="17"/>
      <c r="F10" s="17"/>
    </row>
    <row r="11" spans="1:6" ht="12.75">
      <c r="A11" s="16"/>
      <c r="B11" s="12" t="s">
        <v>61</v>
      </c>
      <c r="C11" s="28"/>
      <c r="D11" s="17"/>
      <c r="E11" s="17"/>
      <c r="F11" s="17"/>
    </row>
    <row r="12" spans="1:6" ht="21">
      <c r="A12" s="7" t="s">
        <v>60</v>
      </c>
      <c r="B12" s="23" t="s">
        <v>27</v>
      </c>
      <c r="C12" s="18" t="s">
        <v>28</v>
      </c>
      <c r="D12" s="18" t="s">
        <v>49</v>
      </c>
      <c r="E12" s="6" t="s">
        <v>29</v>
      </c>
      <c r="F12" s="18" t="s">
        <v>50</v>
      </c>
    </row>
    <row r="13" spans="1:6" ht="12.75">
      <c r="A13" s="7">
        <v>2</v>
      </c>
      <c r="B13" s="25" t="s">
        <v>39</v>
      </c>
      <c r="C13" s="6"/>
      <c r="D13" s="7"/>
      <c r="E13" s="7"/>
      <c r="F13" s="7"/>
    </row>
    <row r="14" spans="1:6" ht="12.75">
      <c r="A14" s="7" t="s">
        <v>110</v>
      </c>
      <c r="B14" s="20" t="s">
        <v>128</v>
      </c>
      <c r="C14" s="20"/>
      <c r="D14" s="20" t="s">
        <v>129</v>
      </c>
      <c r="E14" s="20" t="s">
        <v>51</v>
      </c>
      <c r="F14" s="20">
        <v>11064</v>
      </c>
    </row>
    <row r="15" spans="1:6" ht="12.75">
      <c r="A15" s="7" t="s">
        <v>111</v>
      </c>
      <c r="B15" s="20" t="s">
        <v>130</v>
      </c>
      <c r="C15" s="20"/>
      <c r="D15" s="20"/>
      <c r="E15" s="20" t="s">
        <v>46</v>
      </c>
      <c r="F15" s="20">
        <v>1799</v>
      </c>
    </row>
    <row r="16" spans="1:6" ht="12.75">
      <c r="A16" s="7" t="s">
        <v>112</v>
      </c>
      <c r="B16" s="20" t="s">
        <v>52</v>
      </c>
      <c r="C16" s="20" t="s">
        <v>131</v>
      </c>
      <c r="D16" s="20" t="s">
        <v>54</v>
      </c>
      <c r="E16" s="20" t="s">
        <v>46</v>
      </c>
      <c r="F16" s="20">
        <v>6294</v>
      </c>
    </row>
    <row r="17" spans="1:6" ht="12.75">
      <c r="A17" s="7" t="s">
        <v>113</v>
      </c>
      <c r="B17" s="20" t="s">
        <v>52</v>
      </c>
      <c r="C17" s="20" t="s">
        <v>53</v>
      </c>
      <c r="D17" s="20" t="s">
        <v>132</v>
      </c>
      <c r="E17" s="20" t="s">
        <v>56</v>
      </c>
      <c r="F17" s="20">
        <v>5182</v>
      </c>
    </row>
    <row r="18" spans="1:6" ht="12.75">
      <c r="A18" s="7" t="s">
        <v>114</v>
      </c>
      <c r="B18" s="20" t="s">
        <v>133</v>
      </c>
      <c r="C18" s="20"/>
      <c r="D18" s="20"/>
      <c r="E18" s="20" t="s">
        <v>134</v>
      </c>
      <c r="F18" s="20">
        <v>239</v>
      </c>
    </row>
    <row r="19" spans="1:6" ht="12.75">
      <c r="A19" s="7" t="s">
        <v>115</v>
      </c>
      <c r="B19" s="20" t="s">
        <v>135</v>
      </c>
      <c r="C19" s="20"/>
      <c r="D19" s="20"/>
      <c r="E19" s="20" t="s">
        <v>134</v>
      </c>
      <c r="F19" s="20">
        <v>11793</v>
      </c>
    </row>
    <row r="20" spans="1:6" ht="12.75">
      <c r="A20" s="7" t="s">
        <v>154</v>
      </c>
      <c r="B20" s="20" t="s">
        <v>136</v>
      </c>
      <c r="C20" s="20"/>
      <c r="D20" s="20" t="s">
        <v>137</v>
      </c>
      <c r="E20" s="20" t="s">
        <v>55</v>
      </c>
      <c r="F20" s="20">
        <v>4812</v>
      </c>
    </row>
    <row r="21" spans="1:6" ht="12.75">
      <c r="A21" s="7" t="s">
        <v>155</v>
      </c>
      <c r="B21" s="20" t="s">
        <v>135</v>
      </c>
      <c r="C21" s="20"/>
      <c r="D21" s="20" t="s">
        <v>129</v>
      </c>
      <c r="E21" s="20" t="s">
        <v>138</v>
      </c>
      <c r="F21" s="20">
        <v>9891</v>
      </c>
    </row>
    <row r="22" spans="1:6" ht="12.75">
      <c r="A22" s="7"/>
      <c r="B22" s="37"/>
      <c r="C22" s="20"/>
      <c r="D22" s="20"/>
      <c r="E22" s="38" t="s">
        <v>40</v>
      </c>
      <c r="F22" s="38">
        <f>F14+F15+F16+F17+F18+F19+F20+F21</f>
        <v>51074</v>
      </c>
    </row>
    <row r="23" spans="1:6" ht="12.75">
      <c r="A23" s="7">
        <v>3</v>
      </c>
      <c r="B23" s="12" t="s">
        <v>31</v>
      </c>
      <c r="C23" s="21"/>
      <c r="D23" s="7"/>
      <c r="E23" s="7"/>
      <c r="F23" s="7"/>
    </row>
    <row r="24" spans="1:6" ht="12.75">
      <c r="A24" s="7"/>
      <c r="B24" s="12" t="s">
        <v>32</v>
      </c>
      <c r="C24" s="7"/>
      <c r="D24" s="7"/>
      <c r="E24" s="7"/>
      <c r="F24" s="7"/>
    </row>
    <row r="25" spans="1:6" ht="12.75">
      <c r="A25" s="7" t="s">
        <v>116</v>
      </c>
      <c r="B25" s="7" t="s">
        <v>139</v>
      </c>
      <c r="C25" s="7" t="s">
        <v>140</v>
      </c>
      <c r="D25" s="7" t="s">
        <v>141</v>
      </c>
      <c r="E25" s="7" t="s">
        <v>57</v>
      </c>
      <c r="F25" s="7">
        <v>2351</v>
      </c>
    </row>
    <row r="26" spans="1:6" ht="12.75">
      <c r="A26" s="7" t="s">
        <v>117</v>
      </c>
      <c r="B26" s="7" t="s">
        <v>142</v>
      </c>
      <c r="C26" s="7"/>
      <c r="D26" s="7"/>
      <c r="E26" s="7"/>
      <c r="F26" s="7"/>
    </row>
    <row r="27" spans="1:6" ht="12.75">
      <c r="A27" s="7" t="s">
        <v>118</v>
      </c>
      <c r="B27" s="7" t="s">
        <v>143</v>
      </c>
      <c r="C27" s="7"/>
      <c r="D27" s="7"/>
      <c r="E27" s="7"/>
      <c r="F27" s="7">
        <v>33628</v>
      </c>
    </row>
    <row r="28" spans="1:6" ht="12.75">
      <c r="A28" s="7"/>
      <c r="B28" s="7"/>
      <c r="C28" s="7"/>
      <c r="D28" s="7"/>
      <c r="E28" s="21" t="s">
        <v>40</v>
      </c>
      <c r="F28" s="21">
        <f>F25+F27</f>
        <v>35979</v>
      </c>
    </row>
    <row r="29" spans="1:6" ht="12.75">
      <c r="A29" s="7">
        <v>4</v>
      </c>
      <c r="B29" s="49" t="s">
        <v>48</v>
      </c>
      <c r="C29" s="50"/>
      <c r="D29" s="51"/>
      <c r="E29" s="13"/>
      <c r="F29" s="13"/>
    </row>
    <row r="30" spans="1:6" ht="12.75">
      <c r="A30" s="7" t="s">
        <v>119</v>
      </c>
      <c r="B30" s="7" t="s">
        <v>144</v>
      </c>
      <c r="C30" s="7" t="s">
        <v>145</v>
      </c>
      <c r="E30" s="7" t="s">
        <v>46</v>
      </c>
      <c r="F30" s="7">
        <v>1960</v>
      </c>
    </row>
    <row r="31" spans="1:6" ht="12.75">
      <c r="A31" s="7" t="s">
        <v>120</v>
      </c>
      <c r="B31" s="7" t="s">
        <v>146</v>
      </c>
      <c r="C31" s="7"/>
      <c r="D31" s="7"/>
      <c r="E31" s="7" t="s">
        <v>47</v>
      </c>
      <c r="F31" s="7">
        <v>300</v>
      </c>
    </row>
    <row r="32" spans="1:6" ht="12.75">
      <c r="A32" s="7" t="s">
        <v>121</v>
      </c>
      <c r="B32" s="7" t="s">
        <v>146</v>
      </c>
      <c r="C32" s="7"/>
      <c r="D32" s="7"/>
      <c r="E32" s="7" t="s">
        <v>57</v>
      </c>
      <c r="F32" s="7">
        <v>500</v>
      </c>
    </row>
    <row r="33" spans="1:6" ht="12.75">
      <c r="A33" s="7" t="s">
        <v>156</v>
      </c>
      <c r="B33" s="7" t="s">
        <v>147</v>
      </c>
      <c r="C33" s="7" t="s">
        <v>148</v>
      </c>
      <c r="D33" s="7"/>
      <c r="E33" s="7" t="s">
        <v>134</v>
      </c>
      <c r="F33" s="7">
        <v>4678</v>
      </c>
    </row>
    <row r="34" spans="1:6" ht="12.75">
      <c r="A34" s="7"/>
      <c r="B34" s="26"/>
      <c r="C34" s="7"/>
      <c r="D34" s="7"/>
      <c r="E34" s="21" t="s">
        <v>40</v>
      </c>
      <c r="F34" s="21">
        <f>F30+F31+F32+F33</f>
        <v>7438</v>
      </c>
    </row>
    <row r="35" spans="1:6" ht="12.75">
      <c r="A35" s="7">
        <v>5</v>
      </c>
      <c r="B35" s="49" t="s">
        <v>58</v>
      </c>
      <c r="C35" s="50"/>
      <c r="D35" s="51"/>
      <c r="E35" s="7"/>
      <c r="F35" s="7"/>
    </row>
    <row r="36" spans="1:6" ht="12.75">
      <c r="A36" s="7" t="s">
        <v>122</v>
      </c>
      <c r="B36" s="7" t="s">
        <v>149</v>
      </c>
      <c r="C36" s="7" t="s">
        <v>150</v>
      </c>
      <c r="D36" s="7"/>
      <c r="E36" s="7" t="s">
        <v>57</v>
      </c>
      <c r="F36" s="7">
        <v>1000</v>
      </c>
    </row>
    <row r="37" spans="1:6" ht="12.75">
      <c r="A37" s="7"/>
      <c r="B37" s="26"/>
      <c r="C37" s="7"/>
      <c r="D37" s="7"/>
      <c r="E37" s="21" t="s">
        <v>40</v>
      </c>
      <c r="F37" s="21">
        <f>F36</f>
        <v>1000</v>
      </c>
    </row>
    <row r="38" spans="1:9" ht="12.75">
      <c r="A38" s="7">
        <v>6</v>
      </c>
      <c r="B38" s="26" t="s">
        <v>65</v>
      </c>
      <c r="C38" s="7"/>
      <c r="D38" s="7"/>
      <c r="E38" s="7" t="s">
        <v>66</v>
      </c>
      <c r="F38" s="7">
        <v>1127</v>
      </c>
      <c r="I38" s="16"/>
    </row>
    <row r="39" spans="1:9" ht="12.75">
      <c r="A39" s="7">
        <v>7</v>
      </c>
      <c r="B39" s="26" t="s">
        <v>67</v>
      </c>
      <c r="C39" s="7"/>
      <c r="D39" s="7"/>
      <c r="E39" s="7" t="s">
        <v>66</v>
      </c>
      <c r="F39" s="7">
        <v>19532</v>
      </c>
      <c r="I39" s="16"/>
    </row>
    <row r="40" spans="1:9" ht="12.75">
      <c r="A40" s="7">
        <v>8</v>
      </c>
      <c r="B40" s="26" t="s">
        <v>68</v>
      </c>
      <c r="C40" s="7"/>
      <c r="D40" s="7"/>
      <c r="E40" s="7" t="s">
        <v>66</v>
      </c>
      <c r="F40" s="7">
        <v>14548</v>
      </c>
      <c r="I40" s="3"/>
    </row>
    <row r="41" spans="1:6" ht="12.75">
      <c r="A41" s="7"/>
      <c r="B41" s="22" t="s">
        <v>59</v>
      </c>
      <c r="C41" s="7"/>
      <c r="D41" s="7"/>
      <c r="E41" s="22" t="s">
        <v>40</v>
      </c>
      <c r="F41" s="22">
        <f>F22+F28+F34+F37+F38+F39+F40</f>
        <v>130698</v>
      </c>
    </row>
    <row r="42" spans="1:6" ht="12.75">
      <c r="A42" s="7"/>
      <c r="B42" s="22" t="s">
        <v>151</v>
      </c>
      <c r="C42" s="7"/>
      <c r="D42" s="7"/>
      <c r="E42" s="22" t="s">
        <v>40</v>
      </c>
      <c r="F42" s="22">
        <f>F9</f>
        <v>61982</v>
      </c>
    </row>
    <row r="43" ht="12.75">
      <c r="H43" s="3"/>
    </row>
    <row r="44" spans="2:8" ht="12.75">
      <c r="B44" s="29" t="s">
        <v>62</v>
      </c>
      <c r="H44" s="3"/>
    </row>
    <row r="45" spans="2:8" ht="30.75">
      <c r="B45" s="2" t="s">
        <v>4</v>
      </c>
      <c r="C45" s="43" t="s">
        <v>176</v>
      </c>
      <c r="D45" s="43" t="s">
        <v>177</v>
      </c>
      <c r="E45" s="43" t="s">
        <v>152</v>
      </c>
      <c r="F45" s="43" t="s">
        <v>178</v>
      </c>
      <c r="G45" s="43" t="s">
        <v>179</v>
      </c>
      <c r="H45" s="44"/>
    </row>
    <row r="46" spans="2:8" ht="12.75">
      <c r="B46" s="1" t="s">
        <v>63</v>
      </c>
      <c r="C46" s="1">
        <v>167</v>
      </c>
      <c r="D46" s="1">
        <v>20683</v>
      </c>
      <c r="E46" s="2">
        <v>61982</v>
      </c>
      <c r="F46" s="1">
        <f>D46-E46</f>
        <v>-41299</v>
      </c>
      <c r="G46" s="1">
        <v>0</v>
      </c>
      <c r="H46" s="3"/>
    </row>
    <row r="47" spans="2:8" ht="12.75">
      <c r="B47" s="1" t="s">
        <v>64</v>
      </c>
      <c r="C47" s="1">
        <v>11055</v>
      </c>
      <c r="D47" s="1">
        <v>108321</v>
      </c>
      <c r="E47" s="45">
        <v>130698</v>
      </c>
      <c r="F47" s="46">
        <f>D47-E47</f>
        <v>-22377</v>
      </c>
      <c r="G47" s="1">
        <v>0</v>
      </c>
      <c r="H47" s="3"/>
    </row>
    <row r="48" spans="2:8" ht="12.75">
      <c r="B48" s="1"/>
      <c r="C48" s="1"/>
      <c r="D48" s="1"/>
      <c r="E48" s="1"/>
      <c r="F48" s="1"/>
      <c r="G48" s="1"/>
      <c r="H48" s="3"/>
    </row>
    <row r="49" spans="2:8" ht="12.75">
      <c r="B49" s="1"/>
      <c r="C49" s="1"/>
      <c r="D49" s="1"/>
      <c r="E49" s="1"/>
      <c r="F49" s="1"/>
      <c r="G49" s="1"/>
      <c r="H49" s="3"/>
    </row>
    <row r="50" spans="2:8" ht="12.75">
      <c r="B50" s="3"/>
      <c r="C50" s="3"/>
      <c r="D50" s="3"/>
      <c r="E50" s="3"/>
      <c r="F50" s="3"/>
      <c r="G50" s="3"/>
      <c r="H50" s="3"/>
    </row>
    <row r="51" spans="2:8" ht="12.75">
      <c r="B51" s="3" t="s">
        <v>153</v>
      </c>
      <c r="C51" s="3"/>
      <c r="D51" s="3"/>
      <c r="E51" s="3"/>
      <c r="F51" s="3"/>
      <c r="G51" s="3"/>
      <c r="H51" s="3"/>
    </row>
    <row r="52" spans="2:7" ht="61.5">
      <c r="B52" s="2" t="s">
        <v>4</v>
      </c>
      <c r="C52" s="43" t="s">
        <v>180</v>
      </c>
      <c r="D52" s="18" t="s">
        <v>181</v>
      </c>
      <c r="E52" s="43" t="s">
        <v>182</v>
      </c>
      <c r="F52" s="3"/>
      <c r="G52" s="3"/>
    </row>
    <row r="53" spans="2:7" ht="12.75">
      <c r="B53" s="1"/>
      <c r="C53" s="1"/>
      <c r="D53" s="1"/>
      <c r="E53" s="2"/>
      <c r="F53" s="3"/>
      <c r="G53" s="3"/>
    </row>
    <row r="54" spans="2:7" ht="12.75">
      <c r="B54" s="1" t="s">
        <v>63</v>
      </c>
      <c r="C54" s="1">
        <f>C46+D46-E46</f>
        <v>-41132</v>
      </c>
      <c r="D54" s="1"/>
      <c r="E54" s="2"/>
      <c r="F54" s="3"/>
      <c r="G54" s="3"/>
    </row>
    <row r="55" spans="2:7" ht="12.75">
      <c r="B55" s="1" t="s">
        <v>64</v>
      </c>
      <c r="C55" s="46">
        <f>C47+D47-E47</f>
        <v>-11322</v>
      </c>
      <c r="D55" s="2">
        <v>123079</v>
      </c>
      <c r="E55" s="46">
        <f>D55/2+C56</f>
        <v>9085.5</v>
      </c>
      <c r="F55" s="3"/>
      <c r="G55" s="3"/>
    </row>
    <row r="56" spans="2:7" ht="12.75">
      <c r="B56" s="1"/>
      <c r="C56" s="1">
        <f>SUM(C54:C55)</f>
        <v>-52454</v>
      </c>
      <c r="D56" s="1"/>
      <c r="E56" s="1"/>
      <c r="F56" s="3"/>
      <c r="G56" s="3"/>
    </row>
    <row r="58" ht="12.75">
      <c r="D58" t="s">
        <v>183</v>
      </c>
    </row>
  </sheetData>
  <mergeCells count="2">
    <mergeCell ref="B29:D29"/>
    <mergeCell ref="B35:D35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2015-03-20T06:43:03Z</cp:lastPrinted>
  <dcterms:created xsi:type="dcterms:W3CDTF">2012-06-22T07:33:11Z</dcterms:created>
  <dcterms:modified xsi:type="dcterms:W3CDTF">2015-03-20T06:44:52Z</dcterms:modified>
  <cp:category/>
  <cp:version/>
  <cp:contentType/>
  <cp:contentStatus/>
</cp:coreProperties>
</file>