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доме'!$A$1:$D$29</definedName>
  </definedNames>
  <calcPr fullCalcOnLoad="1"/>
</workbook>
</file>

<file path=xl/sharedStrings.xml><?xml version="1.0" encoding="utf-8"?>
<sst xmlns="http://schemas.openxmlformats.org/spreadsheetml/2006/main" count="205" uniqueCount="171">
  <si>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</si>
  <si>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</si>
  <si>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</si>
  <si>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</si>
  <si>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</si>
  <si>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</si>
  <si>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</si>
  <si>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</si>
  <si>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</si>
  <si>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</si>
  <si>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</si>
  <si>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</si>
  <si>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</si>
  <si>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</si>
  <si>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</si>
  <si>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</si>
  <si>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</si>
  <si>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</si>
  <si>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</si>
  <si>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</si>
  <si>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</si>
  <si>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</si>
  <si>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</si>
  <si>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</si>
  <si>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</si>
  <si>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</si>
  <si>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</si>
  <si>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</si>
  <si>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</si>
  <si>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</si>
  <si>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</si>
  <si>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</si>
  <si>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</si>
  <si>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</si>
  <si>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</si>
  <si>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</si>
  <si>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</si>
  <si>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</si>
  <si>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</si>
  <si>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</si>
  <si>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ЛОГИНОВА</t>
  </si>
  <si>
    <t>по сост  на 01.01.2013г</t>
  </si>
  <si>
    <t xml:space="preserve">Ремонт </t>
  </si>
  <si>
    <t>ноябрь</t>
  </si>
  <si>
    <t>66:44:0102018:84</t>
  </si>
  <si>
    <t>смена стояка ХВС</t>
  </si>
  <si>
    <t>ул.ЛОГИНОВА, 69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</si>
  <si>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</si>
  <si>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</si>
  <si>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</si>
  <si>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июнь</t>
  </si>
  <si>
    <t>ремонт кровли</t>
  </si>
  <si>
    <t>Содержание  узла  учёта</t>
  </si>
  <si>
    <t>итого по ст.Содерж.дома</t>
  </si>
  <si>
    <t>№ 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</si>
  <si>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</si>
  <si>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</si>
  <si>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</si>
  <si>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</si>
  <si>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</si>
  <si>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</si>
  <si>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</si>
  <si>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</si>
  <si>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</si>
  <si>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</si>
  <si>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Юридические лица</t>
  </si>
  <si>
    <t>вывод</t>
  </si>
  <si>
    <t xml:space="preserve">Фундаменты </t>
  </si>
  <si>
    <t xml:space="preserve">Цоколь </t>
  </si>
  <si>
    <t>Разрушение кирпича, штукатурки</t>
  </si>
  <si>
    <t xml:space="preserve">Стены </t>
  </si>
  <si>
    <t>Выветривание раствора</t>
  </si>
  <si>
    <t xml:space="preserve">Фасад </t>
  </si>
  <si>
    <t>Сколы бетона на балконных плитах</t>
  </si>
  <si>
    <t>коррозия.</t>
  </si>
  <si>
    <t>смена</t>
  </si>
  <si>
    <t xml:space="preserve">Крыша </t>
  </si>
  <si>
    <t xml:space="preserve">Перекрытие </t>
  </si>
  <si>
    <t>удов.</t>
  </si>
  <si>
    <t>Полы в МОП</t>
  </si>
  <si>
    <t>Выбоины, трещины в стяжке</t>
  </si>
  <si>
    <t>ремонт</t>
  </si>
  <si>
    <t>Окна в МОП</t>
  </si>
  <si>
    <t>Двери в МОП</t>
  </si>
  <si>
    <t>Лестничные марши</t>
  </si>
  <si>
    <t xml:space="preserve">Подъезды </t>
  </si>
  <si>
    <t>Покрытие пылью, загрязнение</t>
  </si>
  <si>
    <t>Ремонт. Предыдущий ремонт выполнялся в 2007г.</t>
  </si>
  <si>
    <t>Благоустройство</t>
  </si>
  <si>
    <t xml:space="preserve">Крыльца </t>
  </si>
  <si>
    <t>выбоины</t>
  </si>
  <si>
    <t>Вход в подвал</t>
  </si>
  <si>
    <t>Подвал</t>
  </si>
  <si>
    <t>Удовл.</t>
  </si>
  <si>
    <t>Водопровод</t>
  </si>
  <si>
    <t>Исправное</t>
  </si>
  <si>
    <t>Канализация</t>
  </si>
  <si>
    <t>Отопление</t>
  </si>
  <si>
    <t>Эл. оборудование</t>
  </si>
  <si>
    <t>Текущий ремонт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</si>
  <si>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</si>
  <si>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</si>
  <si>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</si>
  <si>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</si>
  <si>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</si>
  <si>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</si>
  <si>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</si>
  <si>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</si>
  <si>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</si>
  <si>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5.1.</t>
  </si>
  <si>
    <t>5.2.</t>
  </si>
  <si>
    <t>за 2014 год</t>
  </si>
  <si>
    <t>2014 год</t>
  </si>
  <si>
    <t>ремонт отмостки</t>
  </si>
  <si>
    <t>28м2</t>
  </si>
  <si>
    <t>технадзор 2,4%</t>
  </si>
  <si>
    <t>демонтаж конька</t>
  </si>
  <si>
    <t>под.1,кв.9+</t>
  </si>
  <si>
    <t>кв.9,11</t>
  </si>
  <si>
    <t>кв.11,23</t>
  </si>
  <si>
    <t>сентябрь</t>
  </si>
  <si>
    <t>уст-ка метал.двери с домофоном</t>
  </si>
  <si>
    <t>ООО Страж</t>
  </si>
  <si>
    <t>8,6м+0,9м+ЗА</t>
  </si>
  <si>
    <t>кв.2,5,8,11</t>
  </si>
  <si>
    <t>май</t>
  </si>
  <si>
    <t>Содержание  аварийно-диспетчерской службы,</t>
  </si>
  <si>
    <t xml:space="preserve">выполнение заявок и ППР </t>
  </si>
  <si>
    <t>откос травыы</t>
  </si>
  <si>
    <t>июль</t>
  </si>
  <si>
    <t>сервис.обслуж.СУУ</t>
  </si>
  <si>
    <t>Вемус</t>
  </si>
  <si>
    <t>август</t>
  </si>
  <si>
    <t>итого по ст.капитальный ремонт:</t>
  </si>
  <si>
    <t>выполнено 2014 г.</t>
  </si>
  <si>
    <t>Тек.ремонт (кв.м)</t>
  </si>
  <si>
    <t>Ориентировочный  расчёт  сумм  на  ремонтные  работы  по статьям  на 2015 г.</t>
  </si>
  <si>
    <t>частичное разрушение блоков со стороны подвала</t>
  </si>
  <si>
    <t xml:space="preserve">ремонт блоков </t>
  </si>
  <si>
    <t>сколы шифера, разрушение оголовков на кирпичных трубах, отсутствуют колпаки</t>
  </si>
  <si>
    <t xml:space="preserve">Ремонт дымовых труб, установить колпаки, ремонт кровли по заявкам, </t>
  </si>
  <si>
    <t>из подъезда</t>
  </si>
  <si>
    <t>Удов.</t>
  </si>
  <si>
    <t>Работоспособное</t>
  </si>
  <si>
    <t>Аварийное</t>
  </si>
  <si>
    <r>
      <t>Огр.</t>
    </r>
    <r>
      <rPr>
        <sz val="11"/>
        <rFont val="Times New Roman"/>
        <family val="1"/>
      </rPr>
      <t xml:space="preserve"> работоспособное</t>
    </r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</si>
  <si>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</si>
  <si>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</si>
  <si>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</si>
  <si>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</si>
  <si>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бетонный ленточный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</si>
  <si>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</si>
  <si>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</si>
  <si>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</si>
  <si>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</si>
  <si>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</si>
  <si>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</si>
  <si>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</si>
  <si>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</si>
  <si>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</si>
  <si>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</si>
  <si>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вход из подъезда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</si>
  <si>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</si>
  <si>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</si>
  <si>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</si>
  <si>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</si>
  <si>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</si>
  <si>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</si>
  <si>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</si>
  <si>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</si>
  <si>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111-121-8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</si>
</sst>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0" fillId="0" borderId="1" xfId="18" applyFill="1" applyBorder="1">
      <alignment wrapText="1"/>
      <protection/>
    </xf>
    <xf numFmtId="1" fontId="10" fillId="0" borderId="1" xfId="18" applyNumberFormat="1" applyFill="1" applyBorder="1">
      <alignment wrapText="1"/>
      <protection/>
    </xf>
    <xf numFmtId="0" fontId="10" fillId="0" borderId="1" xfId="18" applyFill="1" applyBorder="1" applyAlignment="1">
      <alignment wrapText="1"/>
      <protection/>
    </xf>
    <xf numFmtId="0" fontId="5" fillId="0" borderId="6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9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111</v>
      </c>
    </row>
    <row r="4" spans="1:4" ht="12.75">
      <c r="A4" s="4" t="s">
        <v>24</v>
      </c>
      <c r="B4" t="s">
        <v>0</v>
      </c>
      <c r="C4" s="11" t="s">
        <v>40</v>
      </c>
      <c r="D4" s="11">
        <v>69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170</v>
      </c>
      <c r="D7" s="2"/>
      <c r="E7" s="3"/>
    </row>
    <row r="8" spans="1:5" ht="12.75">
      <c r="A8" s="1">
        <v>2</v>
      </c>
      <c r="B8" s="1" t="s">
        <v>2</v>
      </c>
      <c r="C8" s="9">
        <v>1978</v>
      </c>
      <c r="D8" s="2"/>
      <c r="E8" s="3"/>
    </row>
    <row r="9" spans="1:5" ht="12.75">
      <c r="A9" s="1">
        <v>3</v>
      </c>
      <c r="B9" s="1" t="s">
        <v>3</v>
      </c>
      <c r="C9" s="10">
        <v>0.13</v>
      </c>
      <c r="D9" s="2"/>
      <c r="E9" s="3"/>
    </row>
    <row r="10" spans="1:5" ht="12.75">
      <c r="A10" s="1"/>
      <c r="B10" s="1" t="s">
        <v>41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4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23</v>
      </c>
      <c r="D13" s="2"/>
      <c r="E13" s="3"/>
    </row>
    <row r="14" spans="1:5" ht="12.75">
      <c r="A14" s="1">
        <v>7</v>
      </c>
      <c r="B14" s="1" t="s">
        <v>7</v>
      </c>
      <c r="C14" s="9">
        <v>6261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1230.3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1100.6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960.9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33.7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298</v>
      </c>
      <c r="D21" s="2"/>
      <c r="E21" s="3"/>
    </row>
    <row r="22" spans="1:5" ht="12.75">
      <c r="A22" s="1"/>
      <c r="B22" s="1" t="s">
        <v>13</v>
      </c>
      <c r="C22" s="9">
        <v>316</v>
      </c>
      <c r="D22" s="2" t="s">
        <v>34</v>
      </c>
      <c r="E22" s="3"/>
    </row>
    <row r="23" spans="1:5" ht="12.75">
      <c r="A23" s="1"/>
      <c r="B23" s="1" t="s">
        <v>14</v>
      </c>
      <c r="C23" s="14">
        <v>96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864</v>
      </c>
      <c r="D24" s="2" t="s">
        <v>34</v>
      </c>
      <c r="E24" s="3"/>
    </row>
    <row r="25" spans="1:5" ht="16.5" customHeight="1">
      <c r="A25" s="1">
        <v>14</v>
      </c>
      <c r="B25" s="1" t="s">
        <v>16</v>
      </c>
      <c r="C25" s="13" t="s">
        <v>44</v>
      </c>
      <c r="D25" s="2"/>
      <c r="E25" s="3"/>
    </row>
    <row r="26" spans="1:5" ht="12.75">
      <c r="A26" s="1">
        <v>15</v>
      </c>
      <c r="B26" s="1" t="s">
        <v>36</v>
      </c>
      <c r="C26" s="15">
        <v>41115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3.00390625" style="0" customWidth="1"/>
    <col min="2" max="2" width="16.625" style="0" customWidth="1"/>
    <col min="3" max="3" width="20.625" style="0" customWidth="1"/>
    <col min="4" max="4" width="34.375" style="0" customWidth="1"/>
    <col min="5" max="5" width="22.00390625" style="0" customWidth="1"/>
    <col min="6" max="6" width="27.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1" customHeight="1">
      <c r="A4" s="45" t="s">
        <v>146</v>
      </c>
      <c r="B4" s="45" t="s">
        <v>147</v>
      </c>
      <c r="C4" s="45" t="s">
        <v>148</v>
      </c>
      <c r="D4" s="45" t="s">
        <v>149</v>
      </c>
      <c r="E4" s="46" t="s">
        <v>66</v>
      </c>
    </row>
    <row r="5" spans="1:5" ht="38.25" customHeight="1" thickBot="1">
      <c r="A5" s="42">
        <v>1</v>
      </c>
      <c r="B5" s="43" t="s">
        <v>67</v>
      </c>
      <c r="C5" s="43" t="s">
        <v>150</v>
      </c>
      <c r="D5" s="43" t="s">
        <v>137</v>
      </c>
      <c r="E5" s="43" t="s">
        <v>138</v>
      </c>
    </row>
    <row r="6" spans="1:5" ht="18" customHeight="1" thickBot="1">
      <c r="A6" s="42">
        <v>2</v>
      </c>
      <c r="B6" s="43" t="s">
        <v>68</v>
      </c>
      <c r="C6" s="43" t="s">
        <v>151</v>
      </c>
      <c r="D6" s="43" t="s">
        <v>69</v>
      </c>
      <c r="E6" s="43" t="s">
        <v>42</v>
      </c>
    </row>
    <row r="7" spans="1:5" ht="17.25" customHeight="1" thickBot="1">
      <c r="A7" s="42">
        <v>3</v>
      </c>
      <c r="B7" s="43" t="s">
        <v>70</v>
      </c>
      <c r="C7" s="43" t="s">
        <v>152</v>
      </c>
      <c r="D7" s="43" t="s">
        <v>71</v>
      </c>
      <c r="E7" s="43"/>
    </row>
    <row r="8" spans="1:5" ht="17.25" customHeight="1" thickBot="1">
      <c r="A8" s="42">
        <v>4</v>
      </c>
      <c r="B8" s="43" t="s">
        <v>72</v>
      </c>
      <c r="C8" s="43"/>
      <c r="D8" s="43" t="s">
        <v>73</v>
      </c>
      <c r="E8" s="43" t="s">
        <v>42</v>
      </c>
    </row>
    <row r="9" spans="1:5" ht="31.5" thickBot="1">
      <c r="A9" s="42">
        <v>5</v>
      </c>
      <c r="B9" s="43" t="s">
        <v>37</v>
      </c>
      <c r="C9" s="43" t="s">
        <v>153</v>
      </c>
      <c r="D9" s="43" t="s">
        <v>74</v>
      </c>
      <c r="E9" s="43" t="s">
        <v>75</v>
      </c>
    </row>
    <row r="10" spans="1:5" ht="54" customHeight="1" thickBot="1">
      <c r="A10" s="42">
        <v>6</v>
      </c>
      <c r="B10" s="43" t="s">
        <v>76</v>
      </c>
      <c r="C10" s="43" t="s">
        <v>154</v>
      </c>
      <c r="D10" s="32" t="s">
        <v>139</v>
      </c>
      <c r="E10" s="32" t="s">
        <v>140</v>
      </c>
    </row>
    <row r="11" spans="1:5" ht="15.75" thickBot="1">
      <c r="A11" s="42">
        <v>7</v>
      </c>
      <c r="B11" s="43" t="s">
        <v>77</v>
      </c>
      <c r="C11" s="43" t="s">
        <v>155</v>
      </c>
      <c r="D11" s="43" t="s">
        <v>78</v>
      </c>
      <c r="E11" s="43"/>
    </row>
    <row r="12" spans="1:5" ht="17.25" customHeight="1" thickBot="1">
      <c r="A12" s="42">
        <v>8</v>
      </c>
      <c r="B12" s="43" t="s">
        <v>79</v>
      </c>
      <c r="C12" s="43" t="s">
        <v>156</v>
      </c>
      <c r="D12" s="43" t="s">
        <v>80</v>
      </c>
      <c r="E12" s="43" t="s">
        <v>81</v>
      </c>
    </row>
    <row r="13" spans="1:5" ht="15.75" thickBot="1">
      <c r="A13" s="42">
        <v>9</v>
      </c>
      <c r="B13" s="43" t="s">
        <v>82</v>
      </c>
      <c r="C13" s="43" t="s">
        <v>157</v>
      </c>
      <c r="D13" s="43" t="s">
        <v>78</v>
      </c>
      <c r="E13" s="43"/>
    </row>
    <row r="14" spans="1:5" ht="15.75" thickBot="1">
      <c r="A14" s="42">
        <v>10</v>
      </c>
      <c r="B14" s="43" t="s">
        <v>83</v>
      </c>
      <c r="C14" s="43" t="s">
        <v>158</v>
      </c>
      <c r="D14" s="43" t="s">
        <v>78</v>
      </c>
      <c r="E14" s="43"/>
    </row>
    <row r="15" spans="1:5" ht="33" customHeight="1" thickBot="1">
      <c r="A15" s="42">
        <v>11</v>
      </c>
      <c r="B15" s="43" t="s">
        <v>84</v>
      </c>
      <c r="C15" s="43" t="s">
        <v>159</v>
      </c>
      <c r="D15" s="43" t="s">
        <v>78</v>
      </c>
      <c r="E15" s="43"/>
    </row>
    <row r="16" spans="1:5" ht="39" customHeight="1" thickBot="1">
      <c r="A16" s="42">
        <v>12</v>
      </c>
      <c r="B16" s="43" t="s">
        <v>85</v>
      </c>
      <c r="C16" s="43" t="s">
        <v>160</v>
      </c>
      <c r="D16" s="43" t="s">
        <v>86</v>
      </c>
      <c r="E16" s="43" t="s">
        <v>87</v>
      </c>
    </row>
    <row r="17" spans="1:5" ht="31.5" thickBot="1">
      <c r="A17" s="42">
        <v>13</v>
      </c>
      <c r="B17" s="43" t="s">
        <v>88</v>
      </c>
      <c r="C17" s="43" t="s">
        <v>155</v>
      </c>
      <c r="D17" s="43" t="s">
        <v>78</v>
      </c>
      <c r="E17" s="43"/>
    </row>
    <row r="18" spans="1:5" ht="15.75" thickBot="1">
      <c r="A18" s="42">
        <v>14</v>
      </c>
      <c r="B18" s="43" t="s">
        <v>89</v>
      </c>
      <c r="C18" s="43" t="s">
        <v>156</v>
      </c>
      <c r="D18" s="43" t="s">
        <v>90</v>
      </c>
      <c r="E18" s="43" t="s">
        <v>81</v>
      </c>
    </row>
    <row r="19" spans="1:5" ht="15.75" thickBot="1">
      <c r="A19" s="42">
        <v>15</v>
      </c>
      <c r="B19" s="43" t="s">
        <v>91</v>
      </c>
      <c r="C19" s="43"/>
      <c r="D19" s="43" t="s">
        <v>141</v>
      </c>
      <c r="E19" s="43" t="s">
        <v>142</v>
      </c>
    </row>
    <row r="20" spans="1:5" ht="15.75" thickBot="1">
      <c r="A20" s="42">
        <v>16</v>
      </c>
      <c r="B20" s="43" t="s">
        <v>92</v>
      </c>
      <c r="C20" s="43" t="s">
        <v>161</v>
      </c>
      <c r="D20" s="43" t="s">
        <v>93</v>
      </c>
      <c r="E20" s="43"/>
    </row>
    <row r="21" spans="1:5" ht="15.75" thickBot="1">
      <c r="A21" s="42">
        <v>17</v>
      </c>
      <c r="B21" s="43" t="s">
        <v>94</v>
      </c>
      <c r="C21" s="43"/>
      <c r="D21" s="43" t="s">
        <v>95</v>
      </c>
      <c r="E21" s="43"/>
    </row>
    <row r="22" spans="1:5" ht="15.75" thickBot="1">
      <c r="A22" s="42">
        <v>18</v>
      </c>
      <c r="B22" s="43" t="s">
        <v>96</v>
      </c>
      <c r="C22" s="43"/>
      <c r="D22" s="44" t="s">
        <v>143</v>
      </c>
      <c r="E22" s="43"/>
    </row>
    <row r="23" spans="1:5" ht="15.75" thickBot="1">
      <c r="A23" s="42">
        <v>19</v>
      </c>
      <c r="B23" s="43" t="s">
        <v>97</v>
      </c>
      <c r="C23" s="43"/>
      <c r="D23" s="43" t="s">
        <v>144</v>
      </c>
      <c r="E23" s="43"/>
    </row>
    <row r="24" spans="1:5" ht="17.25" customHeight="1" thickBot="1">
      <c r="A24" s="42">
        <v>20</v>
      </c>
      <c r="B24" s="43" t="s">
        <v>98</v>
      </c>
      <c r="C24" s="43"/>
      <c r="D24" s="43" t="s">
        <v>145</v>
      </c>
      <c r="E24" s="43" t="s">
        <v>99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="130" zoomScaleNormal="130" workbookViewId="0" topLeftCell="A37">
      <selection activeCell="G46" sqref="G46"/>
    </sheetView>
  </sheetViews>
  <sheetFormatPr defaultColWidth="9.00390625" defaultRowHeight="12.75"/>
  <cols>
    <col min="1" max="1" width="5.00390625" style="33" customWidth="1"/>
    <col min="2" max="2" width="40.375" style="0" customWidth="1"/>
    <col min="3" max="4" width="9.50390625" style="0" customWidth="1"/>
    <col min="5" max="5" width="11.125" style="0" customWidth="1"/>
  </cols>
  <sheetData>
    <row r="1" ht="12.75">
      <c r="B1" s="12" t="s">
        <v>63</v>
      </c>
    </row>
    <row r="2" spans="2:4" ht="15">
      <c r="B2" s="30" t="s">
        <v>64</v>
      </c>
      <c r="C2" s="31"/>
      <c r="D2" s="31"/>
    </row>
    <row r="3" spans="2:3" ht="12.75">
      <c r="B3" s="4" t="s">
        <v>46</v>
      </c>
      <c r="C3" t="s">
        <v>112</v>
      </c>
    </row>
    <row r="4" ht="12.75">
      <c r="B4" s="4"/>
    </row>
    <row r="5" spans="2:5" ht="12.75">
      <c r="B5" s="12" t="s">
        <v>30</v>
      </c>
      <c r="C5" s="5"/>
      <c r="D5" s="5"/>
      <c r="E5" s="5"/>
    </row>
    <row r="6" spans="1:6" ht="12.75">
      <c r="A6" s="7" t="s">
        <v>54</v>
      </c>
      <c r="B6" s="20" t="s">
        <v>27</v>
      </c>
      <c r="C6" s="16" t="s">
        <v>28</v>
      </c>
      <c r="D6" s="16" t="s">
        <v>48</v>
      </c>
      <c r="E6" s="6" t="s">
        <v>29</v>
      </c>
      <c r="F6" s="16" t="s">
        <v>49</v>
      </c>
    </row>
    <row r="7" spans="1:6" ht="12.75">
      <c r="A7" s="7">
        <v>1</v>
      </c>
      <c r="B7" s="36" t="s">
        <v>113</v>
      </c>
      <c r="C7" s="35" t="s">
        <v>114</v>
      </c>
      <c r="D7" s="34"/>
      <c r="E7" s="34" t="s">
        <v>50</v>
      </c>
      <c r="F7" s="34">
        <v>22546</v>
      </c>
    </row>
    <row r="8" spans="1:6" ht="12.75">
      <c r="A8" s="7">
        <v>2</v>
      </c>
      <c r="B8" s="24" t="s">
        <v>115</v>
      </c>
      <c r="C8" s="17"/>
      <c r="D8" s="6"/>
      <c r="E8" s="6" t="s">
        <v>50</v>
      </c>
      <c r="F8" s="6">
        <v>487</v>
      </c>
    </row>
    <row r="9" spans="1:6" ht="12.75">
      <c r="A9" s="7"/>
      <c r="B9" s="21"/>
      <c r="C9" s="17"/>
      <c r="D9" s="6"/>
      <c r="E9" s="17" t="s">
        <v>39</v>
      </c>
      <c r="F9" s="17">
        <f>F7+F8</f>
        <v>23033</v>
      </c>
    </row>
    <row r="10" spans="1:6" ht="12.75">
      <c r="A10" s="25"/>
      <c r="B10" s="26"/>
      <c r="C10" s="27"/>
      <c r="D10" s="28"/>
      <c r="E10" s="28"/>
      <c r="F10" s="28"/>
    </row>
    <row r="11" spans="1:6" ht="12.75">
      <c r="A11" s="25"/>
      <c r="B11" s="12" t="s">
        <v>55</v>
      </c>
      <c r="C11" s="27"/>
      <c r="D11" s="28"/>
      <c r="E11" s="28"/>
      <c r="F11" s="28"/>
    </row>
    <row r="12" spans="1:6" ht="12.75">
      <c r="A12" s="7" t="s">
        <v>54</v>
      </c>
      <c r="B12" s="20" t="s">
        <v>27</v>
      </c>
      <c r="C12" s="16" t="s">
        <v>28</v>
      </c>
      <c r="D12" s="16" t="s">
        <v>48</v>
      </c>
      <c r="E12" s="6" t="s">
        <v>29</v>
      </c>
      <c r="F12" s="16" t="s">
        <v>49</v>
      </c>
    </row>
    <row r="13" spans="1:6" ht="12.75">
      <c r="A13" s="7">
        <v>2</v>
      </c>
      <c r="B13" s="22" t="s">
        <v>38</v>
      </c>
      <c r="C13" s="6"/>
      <c r="D13" s="7"/>
      <c r="E13" s="7"/>
      <c r="F13" s="7"/>
    </row>
    <row r="14" spans="1:6" ht="12.75">
      <c r="A14" s="7" t="s">
        <v>100</v>
      </c>
      <c r="B14" s="18" t="s">
        <v>116</v>
      </c>
      <c r="C14" s="18"/>
      <c r="D14" s="18" t="s">
        <v>117</v>
      </c>
      <c r="E14" s="18" t="s">
        <v>50</v>
      </c>
      <c r="F14" s="18">
        <v>1683</v>
      </c>
    </row>
    <row r="15" spans="1:6" ht="12.75">
      <c r="A15" s="7" t="s">
        <v>101</v>
      </c>
      <c r="B15" s="18" t="s">
        <v>51</v>
      </c>
      <c r="C15" s="18"/>
      <c r="D15" s="18" t="s">
        <v>118</v>
      </c>
      <c r="E15" s="18" t="s">
        <v>50</v>
      </c>
      <c r="F15" s="18">
        <v>8199</v>
      </c>
    </row>
    <row r="16" spans="1:6" ht="12.75">
      <c r="A16" s="7" t="s">
        <v>102</v>
      </c>
      <c r="B16" s="18" t="s">
        <v>51</v>
      </c>
      <c r="C16" s="18"/>
      <c r="D16" s="18" t="s">
        <v>119</v>
      </c>
      <c r="E16" s="18" t="s">
        <v>120</v>
      </c>
      <c r="F16" s="18">
        <v>7500</v>
      </c>
    </row>
    <row r="17" spans="1:6" ht="12.75">
      <c r="A17" s="7" t="s">
        <v>103</v>
      </c>
      <c r="B17" s="18" t="s">
        <v>121</v>
      </c>
      <c r="C17" s="18" t="s">
        <v>122</v>
      </c>
      <c r="D17" s="18"/>
      <c r="E17" s="18" t="s">
        <v>43</v>
      </c>
      <c r="F17" s="18">
        <v>25000</v>
      </c>
    </row>
    <row r="18" spans="1:6" ht="12.75">
      <c r="A18" s="7"/>
      <c r="B18" s="23"/>
      <c r="C18" s="7"/>
      <c r="D18" s="7"/>
      <c r="E18" s="19" t="s">
        <v>39</v>
      </c>
      <c r="F18" s="19">
        <f>F14+F15+F16+F17</f>
        <v>42382</v>
      </c>
    </row>
    <row r="19" spans="1:6" ht="12.75">
      <c r="A19" s="7">
        <v>3</v>
      </c>
      <c r="B19" s="12" t="s">
        <v>31</v>
      </c>
      <c r="C19" s="19"/>
      <c r="D19" s="7"/>
      <c r="E19" s="7"/>
      <c r="F19" s="7"/>
    </row>
    <row r="20" spans="1:6" ht="12.75">
      <c r="A20" s="7"/>
      <c r="B20" s="12" t="s">
        <v>32</v>
      </c>
      <c r="C20" s="7"/>
      <c r="D20" s="7"/>
      <c r="E20" s="7"/>
      <c r="F20" s="7"/>
    </row>
    <row r="21" spans="1:6" ht="12.75">
      <c r="A21" s="7" t="s">
        <v>104</v>
      </c>
      <c r="B21" s="7" t="s">
        <v>45</v>
      </c>
      <c r="C21" s="7" t="s">
        <v>123</v>
      </c>
      <c r="D21" s="7" t="s">
        <v>124</v>
      </c>
      <c r="E21" s="7" t="s">
        <v>125</v>
      </c>
      <c r="F21" s="7">
        <v>6586</v>
      </c>
    </row>
    <row r="22" spans="1:6" ht="12.75">
      <c r="A22" s="7" t="s">
        <v>105</v>
      </c>
      <c r="B22" s="7" t="s">
        <v>126</v>
      </c>
      <c r="C22" s="7"/>
      <c r="D22" s="7"/>
      <c r="E22" s="7"/>
      <c r="F22" s="7"/>
    </row>
    <row r="23" spans="1:6" ht="12.75">
      <c r="A23" s="7" t="s">
        <v>106</v>
      </c>
      <c r="B23" s="7" t="s">
        <v>127</v>
      </c>
      <c r="C23" s="7"/>
      <c r="D23" s="7"/>
      <c r="E23" s="18"/>
      <c r="F23" s="18">
        <v>32116</v>
      </c>
    </row>
    <row r="24" spans="1:6" ht="12.75">
      <c r="A24" s="7" t="s">
        <v>107</v>
      </c>
      <c r="B24" s="23"/>
      <c r="C24" s="7"/>
      <c r="D24" s="7"/>
      <c r="E24" s="19" t="s">
        <v>39</v>
      </c>
      <c r="F24" s="19">
        <f>F21+F23</f>
        <v>38702</v>
      </c>
    </row>
    <row r="25" spans="1:6" ht="12.75">
      <c r="A25" s="7">
        <v>4</v>
      </c>
      <c r="B25" s="52" t="s">
        <v>47</v>
      </c>
      <c r="C25" s="53"/>
      <c r="D25" s="54"/>
      <c r="E25" s="13"/>
      <c r="F25" s="13"/>
    </row>
    <row r="26" spans="1:6" ht="12.75">
      <c r="A26" s="7" t="s">
        <v>108</v>
      </c>
      <c r="B26" s="7" t="s">
        <v>128</v>
      </c>
      <c r="C26" s="7"/>
      <c r="D26" s="7"/>
      <c r="E26" s="7" t="s">
        <v>129</v>
      </c>
      <c r="F26" s="7">
        <v>300</v>
      </c>
    </row>
    <row r="27" spans="1:6" ht="12.75">
      <c r="A27" s="7"/>
      <c r="B27" s="23"/>
      <c r="C27" s="7"/>
      <c r="D27" s="7"/>
      <c r="E27" s="19" t="s">
        <v>39</v>
      </c>
      <c r="F27" s="19">
        <f>F26</f>
        <v>300</v>
      </c>
    </row>
    <row r="28" spans="1:6" ht="12.75">
      <c r="A28" s="7">
        <v>5</v>
      </c>
      <c r="B28" s="52" t="s">
        <v>52</v>
      </c>
      <c r="C28" s="53"/>
      <c r="D28" s="54"/>
      <c r="E28" s="7"/>
      <c r="F28" s="7"/>
    </row>
    <row r="29" spans="1:6" ht="12.75">
      <c r="A29" s="7" t="s">
        <v>109</v>
      </c>
      <c r="B29" s="7" t="s">
        <v>130</v>
      </c>
      <c r="C29" s="7" t="s">
        <v>131</v>
      </c>
      <c r="D29" s="7"/>
      <c r="E29" s="7" t="s">
        <v>132</v>
      </c>
      <c r="F29" s="7">
        <v>3660</v>
      </c>
    </row>
    <row r="30" spans="1:6" ht="12.75">
      <c r="A30" s="7" t="s">
        <v>110</v>
      </c>
      <c r="B30" s="23"/>
      <c r="C30" s="7"/>
      <c r="D30" s="7"/>
      <c r="E30" s="19" t="s">
        <v>39</v>
      </c>
      <c r="F30" s="19">
        <f>F29</f>
        <v>3660</v>
      </c>
    </row>
    <row r="31" spans="1:6" ht="12.75">
      <c r="A31" s="7"/>
      <c r="B31" s="23"/>
      <c r="C31" s="7"/>
      <c r="D31" s="7"/>
      <c r="E31" s="7"/>
      <c r="F31" s="7"/>
    </row>
    <row r="32" spans="1:6" ht="12.75">
      <c r="A32" s="7">
        <v>6</v>
      </c>
      <c r="B32" s="23" t="s">
        <v>59</v>
      </c>
      <c r="C32" s="7"/>
      <c r="D32" s="7"/>
      <c r="E32" s="7" t="s">
        <v>60</v>
      </c>
      <c r="F32" s="7">
        <v>1254</v>
      </c>
    </row>
    <row r="33" spans="1:6" ht="12.75">
      <c r="A33" s="7">
        <v>7</v>
      </c>
      <c r="B33" s="23" t="s">
        <v>61</v>
      </c>
      <c r="C33" s="7"/>
      <c r="D33" s="7"/>
      <c r="E33" s="7" t="s">
        <v>60</v>
      </c>
      <c r="F33" s="7">
        <v>21899</v>
      </c>
    </row>
    <row r="34" spans="1:6" ht="12.75">
      <c r="A34" s="7">
        <v>8</v>
      </c>
      <c r="B34" s="23" t="s">
        <v>62</v>
      </c>
      <c r="C34" s="7"/>
      <c r="D34" s="7"/>
      <c r="E34" s="7" t="s">
        <v>60</v>
      </c>
      <c r="F34" s="7">
        <v>12123</v>
      </c>
    </row>
    <row r="35" spans="1:6" ht="12.75">
      <c r="A35" s="7"/>
      <c r="B35" s="29" t="s">
        <v>53</v>
      </c>
      <c r="C35" s="7"/>
      <c r="D35" s="7"/>
      <c r="E35" s="7"/>
      <c r="F35" s="19">
        <f>F18+F24+F27+F30+F32+F33+F34</f>
        <v>120320</v>
      </c>
    </row>
    <row r="36" spans="1:6" ht="12.75">
      <c r="A36" s="7"/>
      <c r="B36" s="37" t="s">
        <v>133</v>
      </c>
      <c r="C36" s="7"/>
      <c r="D36" s="7"/>
      <c r="E36" s="7"/>
      <c r="F36" s="19">
        <f>F9</f>
        <v>23033</v>
      </c>
    </row>
    <row r="37" ht="12.75">
      <c r="H37" s="3"/>
    </row>
    <row r="38" spans="2:8" ht="12.75">
      <c r="B38" s="38" t="s">
        <v>56</v>
      </c>
      <c r="H38" s="3"/>
    </row>
    <row r="39" spans="2:8" ht="30.75">
      <c r="B39" s="2" t="s">
        <v>4</v>
      </c>
      <c r="C39" s="47" t="s">
        <v>162</v>
      </c>
      <c r="D39" s="47" t="s">
        <v>163</v>
      </c>
      <c r="E39" s="47" t="s">
        <v>134</v>
      </c>
      <c r="F39" s="47" t="s">
        <v>164</v>
      </c>
      <c r="G39" s="47" t="s">
        <v>165</v>
      </c>
      <c r="H39" s="48"/>
    </row>
    <row r="40" spans="2:8" ht="12.75">
      <c r="B40" s="1" t="s">
        <v>57</v>
      </c>
      <c r="C40" s="1">
        <v>-469</v>
      </c>
      <c r="D40" s="1">
        <v>19394</v>
      </c>
      <c r="E40" s="39">
        <v>23033</v>
      </c>
      <c r="F40" s="1">
        <f>D40-E40</f>
        <v>-3639</v>
      </c>
      <c r="G40" s="1">
        <v>0</v>
      </c>
      <c r="H40" s="3"/>
    </row>
    <row r="41" spans="2:8" ht="12.75">
      <c r="B41" s="1" t="s">
        <v>58</v>
      </c>
      <c r="C41" s="1">
        <v>21722</v>
      </c>
      <c r="D41" s="1">
        <v>110307</v>
      </c>
      <c r="E41" s="40">
        <v>120320</v>
      </c>
      <c r="F41" s="41">
        <f>D41-E41</f>
        <v>-10013</v>
      </c>
      <c r="G41" s="1">
        <v>0</v>
      </c>
      <c r="H41" s="3"/>
    </row>
    <row r="42" spans="2:8" ht="12.75">
      <c r="B42" s="1" t="s">
        <v>65</v>
      </c>
      <c r="C42" s="1">
        <v>4581</v>
      </c>
      <c r="D42" s="1">
        <v>3922</v>
      </c>
      <c r="E42" s="39"/>
      <c r="F42" s="1">
        <f>D42-E42</f>
        <v>3922</v>
      </c>
      <c r="G42" s="41">
        <v>0</v>
      </c>
      <c r="H42" s="3"/>
    </row>
    <row r="43" spans="2:8" ht="12.75">
      <c r="B43" s="49" t="s">
        <v>135</v>
      </c>
      <c r="C43" s="49">
        <v>0</v>
      </c>
      <c r="D43" s="50">
        <v>16663.24</v>
      </c>
      <c r="E43" s="51"/>
      <c r="F43" s="49"/>
      <c r="G43" s="50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 t="s">
        <v>136</v>
      </c>
      <c r="C45" s="3"/>
      <c r="D45" s="3"/>
      <c r="E45" s="3"/>
      <c r="F45" s="3"/>
      <c r="G45" s="3"/>
      <c r="H45" s="3"/>
    </row>
    <row r="46" spans="2:7" ht="51">
      <c r="B46" s="2" t="s">
        <v>4</v>
      </c>
      <c r="C46" s="47" t="s">
        <v>166</v>
      </c>
      <c r="D46" s="16" t="s">
        <v>167</v>
      </c>
      <c r="E46" s="47" t="s">
        <v>168</v>
      </c>
      <c r="F46" s="3"/>
      <c r="G46" s="3"/>
    </row>
    <row r="47" spans="2:7" ht="12.75">
      <c r="B47" s="1"/>
      <c r="C47" s="1"/>
      <c r="D47" s="1"/>
      <c r="E47" s="2"/>
      <c r="F47" s="3"/>
      <c r="G47" s="3"/>
    </row>
    <row r="48" spans="2:7" ht="12.75">
      <c r="B48" s="1" t="s">
        <v>57</v>
      </c>
      <c r="C48" s="1">
        <f>C40+D40-E40</f>
        <v>-4108</v>
      </c>
      <c r="D48" s="1"/>
      <c r="E48" s="2"/>
      <c r="F48" s="3"/>
      <c r="G48" s="3"/>
    </row>
    <row r="49" spans="2:7" ht="12.75">
      <c r="B49" s="1" t="s">
        <v>58</v>
      </c>
      <c r="C49" s="41">
        <f>C41+D41+D43-E41</f>
        <v>28372.23999999999</v>
      </c>
      <c r="D49" s="2">
        <v>129827</v>
      </c>
      <c r="E49" s="41">
        <f>D49/2+C51</f>
        <v>97680.73999999999</v>
      </c>
      <c r="F49" s="3"/>
      <c r="G49" s="3"/>
    </row>
    <row r="50" spans="2:7" ht="12.75">
      <c r="B50" s="1" t="s">
        <v>65</v>
      </c>
      <c r="C50" s="41">
        <f>C42+D42-G42</f>
        <v>8503</v>
      </c>
      <c r="D50" s="1"/>
      <c r="E50" s="1"/>
      <c r="F50" s="3"/>
      <c r="G50" s="3"/>
    </row>
    <row r="51" spans="2:7" ht="12.75">
      <c r="B51" s="1"/>
      <c r="C51" s="41">
        <f>SUM(C48:C50)</f>
        <v>32767.23999999999</v>
      </c>
      <c r="D51" s="1"/>
      <c r="E51" s="1"/>
      <c r="F51" s="3"/>
      <c r="G51" s="3"/>
    </row>
    <row r="54" ht="12.75">
      <c r="D54" t="s">
        <v>169</v>
      </c>
    </row>
  </sheetData>
  <mergeCells count="2">
    <mergeCell ref="B25:D25"/>
    <mergeCell ref="B28:D28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2015-03-20T06:45:32Z</cp:lastPrinted>
  <dcterms:created xsi:type="dcterms:W3CDTF">2012-06-22T07:33:11Z</dcterms:created>
  <dcterms:modified xsi:type="dcterms:W3CDTF">2015-03-20T06:46:07Z</dcterms:modified>
  <cp:category/>
  <cp:version/>
  <cp:contentType/>
  <cp:contentStatus/>
</cp:coreProperties>
</file>