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2" windowHeight="5892" activeTab="1"/>
  </bookViews>
  <sheets>
    <sheet name="Сведения о доме" sheetId="1" r:id="rId1"/>
    <sheet name="Результаты техосмотра" sheetId="2" r:id="rId2"/>
    <sheet name="Отчет о выполненных работах" sheetId="3" r:id="rId3"/>
  </sheets>
  <definedNames>
    <definedName name="_xlnm.Print_Area" localSheetId="1">'Результаты техосмотра'!$A$1:$E$25</definedName>
    <definedName name="_xlnm.Print_Area" localSheetId="0">'Сведения о доме'!$A$2:$D$28</definedName>
  </definedNames>
  <calcPr fullCalcOnLoad="1"/>
</workbook>
</file>

<file path=xl/sharedStrings.xml><?xml version="1.0" encoding="utf-8"?>
<sst xmlns="http://schemas.openxmlformats.org/spreadsheetml/2006/main" count="203" uniqueCount="161">
  <si>
    <t>Общие  сведения  о  многоквартирном  доме</t>
  </si>
  <si>
    <t>Серия, тип  проекта</t>
  </si>
  <si>
    <t>Год  ввода  в  эксплуатацию</t>
  </si>
  <si>
    <t>Физический  износ</t>
  </si>
  <si>
    <t>Вид</t>
  </si>
  <si>
    <t xml:space="preserve">Количество этажей </t>
  </si>
  <si>
    <t xml:space="preserve">Количество подъездов </t>
  </si>
  <si>
    <t>Строительный  объём</t>
  </si>
  <si>
    <t>Общая  площадь  дома</t>
  </si>
  <si>
    <t>Общая  площадь  жилых  помещений</t>
  </si>
  <si>
    <t>Общая  площадь  нежилых  помещений</t>
  </si>
  <si>
    <t>Площадь  нежилых  помещений  общего пользования :</t>
  </si>
  <si>
    <t xml:space="preserve">         подвал</t>
  </si>
  <si>
    <t xml:space="preserve">         чердак</t>
  </si>
  <si>
    <t xml:space="preserve">        лестничные  клетки  и  коридоры</t>
  </si>
  <si>
    <t>Площадь  земельного  участка</t>
  </si>
  <si>
    <t>Кадастровый  номер  земельного  участка</t>
  </si>
  <si>
    <t>Количество квартир</t>
  </si>
  <si>
    <t>не входящих в состав общего имущества</t>
  </si>
  <si>
    <t>Общая площадь приватизированных квартир</t>
  </si>
  <si>
    <t xml:space="preserve">                            /осенний  осмотр /</t>
  </si>
  <si>
    <t>Фасад</t>
  </si>
  <si>
    <t>Цоколь</t>
  </si>
  <si>
    <t>О Т Ч Ё Т</t>
  </si>
  <si>
    <t xml:space="preserve">                          о  выполнении   договора </t>
  </si>
  <si>
    <t xml:space="preserve">управления </t>
  </si>
  <si>
    <t>1.</t>
  </si>
  <si>
    <t>2.</t>
  </si>
  <si>
    <t xml:space="preserve">результаты  технического  осмотра    общего  имущества    жилого   дома </t>
  </si>
  <si>
    <t>Вид работ</t>
  </si>
  <si>
    <t>кол-во</t>
  </si>
  <si>
    <t>месяц</t>
  </si>
  <si>
    <t xml:space="preserve"> Выполнение  работ  по  статье  "Капитальный  ремонт"</t>
  </si>
  <si>
    <t>Содержание  узла  учёта</t>
  </si>
  <si>
    <t>Ремонт и  обслуживание внутридомового</t>
  </si>
  <si>
    <t>инженерного оборудования</t>
  </si>
  <si>
    <t>м3</t>
  </si>
  <si>
    <t>м2</t>
  </si>
  <si>
    <t>М2</t>
  </si>
  <si>
    <t xml:space="preserve">  Дата постановки на кадастровый учет</t>
  </si>
  <si>
    <t>Водоотводящие устройства</t>
  </si>
  <si>
    <t>нет</t>
  </si>
  <si>
    <t>Ремонт  и содержание конструктивных элементов</t>
  </si>
  <si>
    <t>итого:</t>
  </si>
  <si>
    <t>июнь</t>
  </si>
  <si>
    <t>АЗЕВА</t>
  </si>
  <si>
    <t>ул.АЗЕВА, 41а</t>
  </si>
  <si>
    <t>41а</t>
  </si>
  <si>
    <t>66:44:0101024:102</t>
  </si>
  <si>
    <t>Ремонт</t>
  </si>
  <si>
    <t xml:space="preserve"> ремонт</t>
  </si>
  <si>
    <t xml:space="preserve"> смена водосточный труб</t>
  </si>
  <si>
    <t>по сост  на 01.01.2013г</t>
  </si>
  <si>
    <t>Благоустройство и обеспечение санитарного состояния жилых  зданий и придомовых территорий</t>
  </si>
  <si>
    <t>Место работ</t>
  </si>
  <si>
    <t>июль</t>
  </si>
  <si>
    <t>ноябрь</t>
  </si>
  <si>
    <t>итого по ст.содерж.дома</t>
  </si>
  <si>
    <t>сумма, руб</t>
  </si>
  <si>
    <t xml:space="preserve"> Выполнение  работ  по  статье  "Содержание дома"</t>
  </si>
  <si>
    <t xml:space="preserve">Сводный отчёт  по  статьям </t>
  </si>
  <si>
    <t>Капитальный  ремонт</t>
  </si>
  <si>
    <t>Содержание  дома</t>
  </si>
  <si>
    <t>Услуги паспортного стола</t>
  </si>
  <si>
    <t>12 месяцев</t>
  </si>
  <si>
    <t>Управление  домом</t>
  </si>
  <si>
    <t>Услуги по начислению и сбору платежей</t>
  </si>
  <si>
    <t xml:space="preserve">        Отчёт  о  выполненных  работах  по  статьям </t>
  </si>
  <si>
    <t xml:space="preserve">             "капитальный  ремонт"    и  "содержание   дома"</t>
  </si>
  <si>
    <t>исправное</t>
  </si>
  <si>
    <t>Техническое состояние</t>
  </si>
  <si>
    <t>вывод</t>
  </si>
  <si>
    <t>Фундаменты</t>
  </si>
  <si>
    <t>ремонт</t>
  </si>
  <si>
    <t>Отслоение штукатурного слоя.</t>
  </si>
  <si>
    <t>Стены</t>
  </si>
  <si>
    <t>Выветривание раствора,</t>
  </si>
  <si>
    <t>Отслоение штукатурного слоя</t>
  </si>
  <si>
    <t>Поражение коррозией</t>
  </si>
  <si>
    <t>Крыша</t>
  </si>
  <si>
    <t>Перекрытие</t>
  </si>
  <si>
    <t>Трещины в штукатурном слое</t>
  </si>
  <si>
    <t>удов.</t>
  </si>
  <si>
    <t>Полы в МОП</t>
  </si>
  <si>
    <t>Окна в МОП</t>
  </si>
  <si>
    <t>Двери в МОП</t>
  </si>
  <si>
    <t>рассыхания</t>
  </si>
  <si>
    <t>Лестничные марши</t>
  </si>
  <si>
    <t>сколы</t>
  </si>
  <si>
    <t>Подъезды</t>
  </si>
  <si>
    <t>Предыдущий ремонт выполнялся в 2010г.</t>
  </si>
  <si>
    <t>Благоустройство</t>
  </si>
  <si>
    <t>Крыльца</t>
  </si>
  <si>
    <t>Вход в подвал</t>
  </si>
  <si>
    <t>Подвал</t>
  </si>
  <si>
    <t>Водопровод</t>
  </si>
  <si>
    <t>Канализация</t>
  </si>
  <si>
    <t>Отопление</t>
  </si>
  <si>
    <t>Эл. оборудование</t>
  </si>
  <si>
    <t>Ограниченно работоспособное</t>
  </si>
  <si>
    <t>Текущий ремонт</t>
  </si>
  <si>
    <t>№пп</t>
  </si>
  <si>
    <t>2.1.</t>
  </si>
  <si>
    <t>2.2.</t>
  </si>
  <si>
    <t>3.1.</t>
  </si>
  <si>
    <t>3.2.</t>
  </si>
  <si>
    <t>3.3.</t>
  </si>
  <si>
    <t>3.4.</t>
  </si>
  <si>
    <t>3.5.</t>
  </si>
  <si>
    <t>4.1.</t>
  </si>
  <si>
    <t>5.1.</t>
  </si>
  <si>
    <t>за 2014год</t>
  </si>
  <si>
    <t>2014 год</t>
  </si>
  <si>
    <t>выполнено 2014 г.</t>
  </si>
  <si>
    <t>Ориентировочный  расчёт  сумм  на  ремонтные  работы  по статьям  на 2015 г.</t>
  </si>
  <si>
    <t>установка сч ГВС</t>
  </si>
  <si>
    <t>декабрь</t>
  </si>
  <si>
    <t>закрепление ливнестока</t>
  </si>
  <si>
    <t>под.2</t>
  </si>
  <si>
    <t>ремонт кровли</t>
  </si>
  <si>
    <t>кв.14</t>
  </si>
  <si>
    <t>август</t>
  </si>
  <si>
    <t>чистка водосточных труб</t>
  </si>
  <si>
    <t>замена вентиля на вводе ГВС</t>
  </si>
  <si>
    <t>замена запорной арматуры на отоплении</t>
  </si>
  <si>
    <t>замена стояка канализации</t>
  </si>
  <si>
    <t>Содержание  аварийно-диспетчерской службы,</t>
  </si>
  <si>
    <t xml:space="preserve">выполнение заявок и ППР </t>
  </si>
  <si>
    <t>проездной</t>
  </si>
  <si>
    <t>янв-дек</t>
  </si>
  <si>
    <t>обслуживаниу СКУ Тепловой энергии</t>
  </si>
  <si>
    <t>июль-дек</t>
  </si>
  <si>
    <t>итого по ст.кап.ремонт</t>
  </si>
  <si>
    <t>разрушение раствора в швах между блоками, разрушение отмостки</t>
  </si>
  <si>
    <t>Разрушение карниза, поражены коррозией желоба и свесы</t>
  </si>
  <si>
    <t>Смена желобов и свесов, ремонт карниза</t>
  </si>
  <si>
    <t>Смена подающего трубопровода</t>
  </si>
  <si>
    <t>бутовый</t>
  </si>
  <si>
    <t>оштукатуренный</t>
  </si>
  <si>
    <t>шлакоблочные</t>
  </si>
  <si>
    <t>водосточные трубы</t>
  </si>
  <si>
    <t>шиферная</t>
  </si>
  <si>
    <t>деревянные оштукатуренное</t>
  </si>
  <si>
    <t>бетонные</t>
  </si>
  <si>
    <t>деревянные</t>
  </si>
  <si>
    <t>ж.бетонные</t>
  </si>
  <si>
    <t>стены оштукатуренные</t>
  </si>
  <si>
    <t>асфальт</t>
  </si>
  <si>
    <t>№ п/п</t>
  </si>
  <si>
    <t>Части здания и конструкций</t>
  </si>
  <si>
    <t>переход  с 2013 г. без  НДС</t>
  </si>
  <si>
    <t>начислено 2014 г. с НДС</t>
  </si>
  <si>
    <t>остаток 2014 г</t>
  </si>
  <si>
    <t>НДС  2014 г</t>
  </si>
  <si>
    <t xml:space="preserve">переход на 2015 г.  без НДС </t>
  </si>
  <si>
    <t>начисления   2015 г</t>
  </si>
  <si>
    <t>ориентировочная  сумма  на ремонтные  работы              2015 г</t>
  </si>
  <si>
    <t xml:space="preserve">     ИТОГО</t>
  </si>
  <si>
    <t>,</t>
  </si>
  <si>
    <t>УК Южилкомплекс</t>
  </si>
  <si>
    <t>описание элементов (материал, конструкция или система, отделка и прочее)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</si>
</sst>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b/>
      <sz val="8"/>
      <name val="Arial Cyr"/>
      <family val="0"/>
    </font>
    <font>
      <b/>
      <i/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8" fillId="0" borderId="3" xfId="0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1" xfId="0" applyFill="1" applyBorder="1" applyAlignment="1">
      <alignment wrapText="1"/>
    </xf>
    <xf numFmtId="0" fontId="1" fillId="0" borderId="4" xfId="0" applyFont="1" applyBorder="1" applyAlignment="1">
      <alignment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7" fillId="0" borderId="2" xfId="0" applyFont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1" fontId="0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/>
    </xf>
    <xf numFmtId="0" fontId="5" fillId="0" borderId="4" xfId="0" applyFont="1" applyBorder="1" applyAlignment="1">
      <alignment vertical="justify"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5" fillId="0" borderId="4" xfId="0" applyFont="1" applyFill="1" applyBorder="1" applyAlignment="1">
      <alignment vertical="justify" wrapText="1"/>
    </xf>
    <xf numFmtId="0" fontId="0" fillId="0" borderId="4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9" fontId="9" fillId="0" borderId="2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14" fontId="9" fillId="0" borderId="1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2">
      <selection activeCell="A2" sqref="A2:D28"/>
    </sheetView>
  </sheetViews>
  <sheetFormatPr defaultColWidth="9.00390625" defaultRowHeight="12.75"/>
  <cols>
    <col min="1" max="1" width="4.125" style="0" customWidth="1"/>
    <col min="2" max="2" width="57.25390625" style="0" customWidth="1"/>
    <col min="3" max="3" width="20.625" style="0" customWidth="1"/>
    <col min="4" max="4" width="13.125" style="0" customWidth="1"/>
    <col min="5" max="5" width="15.875" style="0" customWidth="1"/>
    <col min="6" max="6" width="9.625" style="0" customWidth="1"/>
  </cols>
  <sheetData>
    <row r="1" spans="2:4" ht="12.75">
      <c r="B1" s="8"/>
      <c r="C1" s="8" t="s">
        <v>23</v>
      </c>
      <c r="D1" s="8"/>
    </row>
    <row r="2" spans="1:4" ht="15">
      <c r="A2" s="45"/>
      <c r="B2" s="46" t="s">
        <v>24</v>
      </c>
      <c r="C2" s="46" t="s">
        <v>25</v>
      </c>
      <c r="D2" s="46" t="s">
        <v>111</v>
      </c>
    </row>
    <row r="3" spans="1:4" ht="15">
      <c r="A3" s="45"/>
      <c r="B3" s="45"/>
      <c r="C3" s="45"/>
      <c r="D3" s="45"/>
    </row>
    <row r="4" spans="1:4" ht="15">
      <c r="A4" s="47" t="s">
        <v>26</v>
      </c>
      <c r="B4" s="45" t="s">
        <v>0</v>
      </c>
      <c r="C4" s="48" t="s">
        <v>45</v>
      </c>
      <c r="D4" s="48" t="s">
        <v>47</v>
      </c>
    </row>
    <row r="5" spans="1:4" ht="15">
      <c r="A5" s="45"/>
      <c r="B5" s="45"/>
      <c r="C5" s="45"/>
      <c r="D5" s="45"/>
    </row>
    <row r="6" spans="1:5" ht="15">
      <c r="A6" s="49"/>
      <c r="B6" s="49" t="s">
        <v>4</v>
      </c>
      <c r="C6" s="50"/>
      <c r="D6" s="51"/>
      <c r="E6" s="3"/>
    </row>
    <row r="7" spans="1:5" ht="15">
      <c r="A7" s="49">
        <v>1</v>
      </c>
      <c r="B7" s="49" t="s">
        <v>1</v>
      </c>
      <c r="C7" s="50" t="s">
        <v>41</v>
      </c>
      <c r="D7" s="51"/>
      <c r="E7" s="3"/>
    </row>
    <row r="8" spans="1:5" ht="15">
      <c r="A8" s="49">
        <v>2</v>
      </c>
      <c r="B8" s="49" t="s">
        <v>2</v>
      </c>
      <c r="C8" s="50">
        <v>1957</v>
      </c>
      <c r="D8" s="51"/>
      <c r="E8" s="3"/>
    </row>
    <row r="9" spans="1:5" ht="15">
      <c r="A9" s="49">
        <v>3</v>
      </c>
      <c r="B9" s="49" t="s">
        <v>3</v>
      </c>
      <c r="C9" s="52">
        <v>0.49</v>
      </c>
      <c r="D9" s="51"/>
      <c r="E9" s="3"/>
    </row>
    <row r="10" spans="1:5" ht="15">
      <c r="A10" s="49"/>
      <c r="B10" s="49" t="s">
        <v>52</v>
      </c>
      <c r="C10" s="50"/>
      <c r="D10" s="51"/>
      <c r="E10" s="3"/>
    </row>
    <row r="11" spans="1:5" ht="15">
      <c r="A11" s="49">
        <v>4</v>
      </c>
      <c r="B11" s="49" t="s">
        <v>5</v>
      </c>
      <c r="C11" s="50">
        <v>3</v>
      </c>
      <c r="D11" s="51"/>
      <c r="E11" s="3"/>
    </row>
    <row r="12" spans="1:5" ht="15">
      <c r="A12" s="49">
        <v>5</v>
      </c>
      <c r="B12" s="49" t="s">
        <v>6</v>
      </c>
      <c r="C12" s="50">
        <v>3</v>
      </c>
      <c r="D12" s="51"/>
      <c r="E12" s="3"/>
    </row>
    <row r="13" spans="1:5" ht="15">
      <c r="A13" s="49">
        <v>6</v>
      </c>
      <c r="B13" s="49" t="s">
        <v>17</v>
      </c>
      <c r="C13" s="50">
        <v>24</v>
      </c>
      <c r="D13" s="51"/>
      <c r="E13" s="3"/>
    </row>
    <row r="14" spans="1:5" ht="15">
      <c r="A14" s="49">
        <v>7</v>
      </c>
      <c r="B14" s="49" t="s">
        <v>7</v>
      </c>
      <c r="C14" s="50">
        <v>7551</v>
      </c>
      <c r="D14" s="51" t="s">
        <v>36</v>
      </c>
      <c r="E14" s="3"/>
    </row>
    <row r="15" spans="1:5" ht="15">
      <c r="A15" s="49">
        <v>8</v>
      </c>
      <c r="B15" s="49" t="s">
        <v>8</v>
      </c>
      <c r="C15" s="50">
        <v>1495.3</v>
      </c>
      <c r="D15" s="51" t="s">
        <v>37</v>
      </c>
      <c r="E15" s="3"/>
    </row>
    <row r="16" spans="1:5" ht="15">
      <c r="A16" s="49">
        <v>9</v>
      </c>
      <c r="B16" s="49" t="s">
        <v>9</v>
      </c>
      <c r="C16" s="50">
        <v>1378.1</v>
      </c>
      <c r="D16" s="51" t="s">
        <v>37</v>
      </c>
      <c r="E16" s="3"/>
    </row>
    <row r="17" spans="1:5" ht="15">
      <c r="A17" s="49">
        <v>10</v>
      </c>
      <c r="B17" s="49" t="s">
        <v>19</v>
      </c>
      <c r="C17" s="50">
        <v>1378.1</v>
      </c>
      <c r="D17" s="51" t="s">
        <v>37</v>
      </c>
      <c r="E17" s="3"/>
    </row>
    <row r="18" spans="1:5" ht="15">
      <c r="A18" s="49">
        <v>11</v>
      </c>
      <c r="B18" s="49" t="s">
        <v>10</v>
      </c>
      <c r="C18" s="50"/>
      <c r="D18" s="51"/>
      <c r="E18" s="3"/>
    </row>
    <row r="19" spans="1:5" ht="15">
      <c r="A19" s="49"/>
      <c r="B19" s="49" t="s">
        <v>18</v>
      </c>
      <c r="C19" s="50" t="s">
        <v>41</v>
      </c>
      <c r="D19" s="51" t="s">
        <v>38</v>
      </c>
      <c r="E19" s="3"/>
    </row>
    <row r="20" spans="1:5" ht="15">
      <c r="A20" s="49">
        <v>12</v>
      </c>
      <c r="B20" s="49" t="s">
        <v>11</v>
      </c>
      <c r="C20" s="50"/>
      <c r="D20" s="51"/>
      <c r="E20" s="3"/>
    </row>
    <row r="21" spans="1:5" ht="15">
      <c r="A21" s="49"/>
      <c r="B21" s="49" t="s">
        <v>12</v>
      </c>
      <c r="C21" s="50">
        <v>496.5</v>
      </c>
      <c r="D21" s="51"/>
      <c r="E21" s="3"/>
    </row>
    <row r="22" spans="1:5" ht="15">
      <c r="A22" s="49"/>
      <c r="B22" s="49" t="s">
        <v>13</v>
      </c>
      <c r="C22" s="50">
        <v>590</v>
      </c>
      <c r="D22" s="51" t="s">
        <v>37</v>
      </c>
      <c r="E22" s="3"/>
    </row>
    <row r="23" spans="1:5" ht="15">
      <c r="A23" s="49"/>
      <c r="B23" s="49" t="s">
        <v>14</v>
      </c>
      <c r="C23" s="53">
        <v>117.2</v>
      </c>
      <c r="D23" s="51" t="s">
        <v>37</v>
      </c>
      <c r="E23" s="3"/>
    </row>
    <row r="24" spans="1:5" ht="15">
      <c r="A24" s="49">
        <v>13</v>
      </c>
      <c r="B24" s="49" t="s">
        <v>15</v>
      </c>
      <c r="C24" s="53">
        <v>1051</v>
      </c>
      <c r="D24" s="51" t="s">
        <v>37</v>
      </c>
      <c r="E24" s="3"/>
    </row>
    <row r="25" spans="1:5" ht="16.5" customHeight="1">
      <c r="A25" s="49">
        <v>14</v>
      </c>
      <c r="B25" s="49" t="s">
        <v>16</v>
      </c>
      <c r="C25" s="54" t="s">
        <v>48</v>
      </c>
      <c r="D25" s="51"/>
      <c r="E25" s="3"/>
    </row>
    <row r="26" spans="1:5" ht="15">
      <c r="A26" s="49">
        <v>15</v>
      </c>
      <c r="B26" s="49" t="s">
        <v>39</v>
      </c>
      <c r="C26" s="55">
        <v>40969</v>
      </c>
      <c r="D26" s="51"/>
      <c r="E26" s="3"/>
    </row>
    <row r="27" spans="1:5" ht="15">
      <c r="A27" s="49"/>
      <c r="B27" s="49"/>
      <c r="C27" s="50"/>
      <c r="D27" s="51"/>
      <c r="E27" s="3"/>
    </row>
    <row r="28" spans="1:5" ht="15">
      <c r="A28" s="49"/>
      <c r="B28" s="49"/>
      <c r="C28" s="50"/>
      <c r="D28" s="51"/>
      <c r="E28" s="3"/>
    </row>
    <row r="33" spans="1:5" ht="12.75">
      <c r="A33" s="3"/>
      <c r="B33" s="3"/>
      <c r="C33" s="3"/>
      <c r="D33" s="3"/>
      <c r="E33" s="3"/>
    </row>
    <row r="34" spans="1:5" ht="12.75">
      <c r="A34" s="3"/>
      <c r="B34" s="3"/>
      <c r="C34" s="3"/>
      <c r="D34" s="3"/>
      <c r="E34" s="3"/>
    </row>
    <row r="35" spans="1:5" ht="12.75">
      <c r="A35" s="3"/>
      <c r="B35" s="3"/>
      <c r="C35" s="3"/>
      <c r="D35" s="3"/>
      <c r="E35" s="3"/>
    </row>
    <row r="36" spans="1:5" ht="12.75">
      <c r="A36" s="3"/>
      <c r="B36" s="3"/>
      <c r="C36" s="3"/>
      <c r="D36" s="3"/>
      <c r="E36" s="3"/>
    </row>
    <row r="37" spans="1:5" ht="12.75">
      <c r="A37" s="3"/>
      <c r="B37" s="3"/>
      <c r="C37" s="3"/>
      <c r="D37" s="3"/>
      <c r="E37" s="3"/>
    </row>
    <row r="38" spans="1:5" ht="12.75">
      <c r="A38" s="3"/>
      <c r="B38" s="3"/>
      <c r="C38" s="3"/>
      <c r="D38" s="3"/>
      <c r="E38" s="3"/>
    </row>
    <row r="39" spans="1:5" ht="12.75">
      <c r="A39" s="3"/>
      <c r="B39" s="3"/>
      <c r="C39" s="3"/>
      <c r="D39" s="3"/>
      <c r="E39" s="3"/>
    </row>
    <row r="40" spans="1:5" ht="12.75">
      <c r="A40" s="3"/>
      <c r="B40" s="3"/>
      <c r="C40" s="3"/>
      <c r="D40" s="3"/>
      <c r="E40" s="3"/>
    </row>
    <row r="41" spans="1:5" ht="12.75">
      <c r="A41" s="3"/>
      <c r="B41" s="3"/>
      <c r="C41" s="3"/>
      <c r="D41" s="3"/>
      <c r="E41" s="3"/>
    </row>
    <row r="42" spans="1:5" ht="12.75">
      <c r="A42" s="3"/>
      <c r="B42" s="3"/>
      <c r="C42" s="3"/>
      <c r="D42" s="3"/>
      <c r="E42" s="3"/>
    </row>
    <row r="43" spans="1:5" ht="12.75">
      <c r="A43" s="3"/>
      <c r="B43" s="3"/>
      <c r="C43" s="3"/>
      <c r="D43" s="3"/>
      <c r="E43" s="3"/>
    </row>
    <row r="44" spans="1:5" ht="12.75">
      <c r="A44" s="3"/>
      <c r="B44" s="3"/>
      <c r="C44" s="3"/>
      <c r="D44" s="3"/>
      <c r="E44" s="3"/>
    </row>
    <row r="45" spans="1:5" ht="12.75">
      <c r="A45" s="3"/>
      <c r="B45" s="3"/>
      <c r="C45" s="3"/>
      <c r="D45" s="3"/>
      <c r="E45" s="3"/>
    </row>
    <row r="46" spans="1:5" ht="12.75">
      <c r="A46" s="3"/>
      <c r="B46" s="3"/>
      <c r="C46" s="3"/>
      <c r="D46" s="3"/>
      <c r="E46" s="3"/>
    </row>
    <row r="47" spans="1:5" ht="12.75">
      <c r="A47" s="3"/>
      <c r="B47" s="3"/>
      <c r="C47" s="3"/>
      <c r="D47" s="3"/>
      <c r="E47" s="3"/>
    </row>
    <row r="48" spans="1:5" ht="12.75">
      <c r="A48" s="3"/>
      <c r="B48" s="3"/>
      <c r="C48" s="3"/>
      <c r="D48" s="3"/>
      <c r="E48" s="3"/>
    </row>
    <row r="49" spans="1:5" ht="12.75">
      <c r="A49" s="3"/>
      <c r="B49" s="3"/>
      <c r="C49" s="3"/>
      <c r="D49" s="3"/>
      <c r="E49" s="3"/>
    </row>
    <row r="50" spans="1:5" ht="12.75">
      <c r="A50" s="3"/>
      <c r="B50" s="3"/>
      <c r="C50" s="3"/>
      <c r="D50" s="3"/>
      <c r="E50" s="3"/>
    </row>
    <row r="51" spans="1:5" ht="12.75">
      <c r="A51" s="3"/>
      <c r="B51" s="3"/>
      <c r="C51" s="3"/>
      <c r="D51" s="3"/>
      <c r="E51" s="3"/>
    </row>
    <row r="52" spans="1:5" ht="12.75">
      <c r="A52" s="3"/>
      <c r="B52" s="3"/>
      <c r="C52" s="3"/>
      <c r="D52" s="3"/>
      <c r="E52" s="3"/>
    </row>
    <row r="53" spans="1:5" ht="12.75">
      <c r="A53" s="3"/>
      <c r="B53" s="3"/>
      <c r="C53" s="3"/>
      <c r="D53" s="3"/>
      <c r="E53" s="3"/>
    </row>
    <row r="54" spans="1:5" ht="12.75">
      <c r="A54" s="3"/>
      <c r="B54" s="3"/>
      <c r="C54" s="3"/>
      <c r="D54" s="3"/>
      <c r="E54" s="3"/>
    </row>
    <row r="55" spans="1:5" ht="12.75">
      <c r="A55" s="3"/>
      <c r="B55" s="3"/>
      <c r="C55" s="3"/>
      <c r="D55" s="3"/>
      <c r="E55" s="3"/>
    </row>
    <row r="57" ht="12.75">
      <c r="B57" s="8"/>
    </row>
  </sheetData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A1" sqref="A1:E25"/>
    </sheetView>
  </sheetViews>
  <sheetFormatPr defaultColWidth="9.00390625" defaultRowHeight="12.75"/>
  <cols>
    <col min="1" max="1" width="5.375" style="0" customWidth="1"/>
    <col min="2" max="2" width="16.875" style="0" customWidth="1"/>
    <col min="3" max="3" width="24.875" style="0" customWidth="1"/>
    <col min="4" max="4" width="25.625" style="0" customWidth="1"/>
    <col min="5" max="5" width="23.125" style="0" customWidth="1"/>
    <col min="6" max="6" width="27.50390625" style="0" customWidth="1"/>
    <col min="8" max="8" width="27.00390625" style="0" customWidth="1"/>
  </cols>
  <sheetData>
    <row r="1" spans="1:5" ht="15">
      <c r="A1" s="47" t="s">
        <v>27</v>
      </c>
      <c r="B1" s="46" t="s">
        <v>28</v>
      </c>
      <c r="C1" s="46"/>
      <c r="D1" s="45"/>
      <c r="E1" s="45"/>
    </row>
    <row r="2" spans="1:5" ht="15">
      <c r="A2" s="45"/>
      <c r="B2" s="45" t="s">
        <v>20</v>
      </c>
      <c r="C2" s="45"/>
      <c r="D2" s="45"/>
      <c r="E2" s="45"/>
    </row>
    <row r="3" spans="1:5" ht="15">
      <c r="A3" s="45"/>
      <c r="B3" s="45"/>
      <c r="C3" s="45"/>
      <c r="D3" s="45"/>
      <c r="E3" s="45"/>
    </row>
    <row r="4" spans="1:5" ht="68.25" customHeight="1">
      <c r="A4" s="33" t="s">
        <v>148</v>
      </c>
      <c r="B4" s="33" t="s">
        <v>149</v>
      </c>
      <c r="C4" s="33" t="s">
        <v>160</v>
      </c>
      <c r="D4" s="33" t="s">
        <v>70</v>
      </c>
      <c r="E4" s="34" t="s">
        <v>71</v>
      </c>
    </row>
    <row r="5" spans="1:5" ht="61.5" customHeight="1" thickBot="1">
      <c r="A5" s="25">
        <v>1</v>
      </c>
      <c r="B5" s="25" t="s">
        <v>72</v>
      </c>
      <c r="C5" s="26" t="s">
        <v>137</v>
      </c>
      <c r="D5" s="26" t="s">
        <v>133</v>
      </c>
      <c r="E5" s="26" t="s">
        <v>73</v>
      </c>
    </row>
    <row r="6" spans="1:5" ht="27" customHeight="1" thickBot="1">
      <c r="A6" s="25">
        <v>2</v>
      </c>
      <c r="B6" s="25" t="s">
        <v>22</v>
      </c>
      <c r="C6" s="26" t="s">
        <v>138</v>
      </c>
      <c r="D6" s="26" t="s">
        <v>74</v>
      </c>
      <c r="E6" s="26" t="s">
        <v>49</v>
      </c>
    </row>
    <row r="7" spans="1:5" ht="15.75" thickBot="1">
      <c r="A7" s="25">
        <v>3</v>
      </c>
      <c r="B7" s="25" t="s">
        <v>75</v>
      </c>
      <c r="C7" s="26" t="s">
        <v>139</v>
      </c>
      <c r="D7" s="26" t="s">
        <v>76</v>
      </c>
      <c r="E7" s="26" t="s">
        <v>50</v>
      </c>
    </row>
    <row r="8" spans="1:5" ht="30" customHeight="1" thickBot="1">
      <c r="A8" s="25">
        <v>4</v>
      </c>
      <c r="B8" s="25" t="s">
        <v>21</v>
      </c>
      <c r="C8" s="26" t="s">
        <v>138</v>
      </c>
      <c r="D8" s="26" t="s">
        <v>77</v>
      </c>
      <c r="E8" s="26" t="s">
        <v>73</v>
      </c>
    </row>
    <row r="9" spans="1:5" ht="31.5" thickBot="1">
      <c r="A9" s="25">
        <v>5</v>
      </c>
      <c r="B9" s="25" t="s">
        <v>40</v>
      </c>
      <c r="C9" s="26" t="s">
        <v>140</v>
      </c>
      <c r="D9" s="26" t="s">
        <v>78</v>
      </c>
      <c r="E9" s="26" t="s">
        <v>51</v>
      </c>
    </row>
    <row r="10" spans="1:5" ht="36.75" customHeight="1" thickBot="1">
      <c r="A10" s="25">
        <v>6</v>
      </c>
      <c r="B10" s="25" t="s">
        <v>79</v>
      </c>
      <c r="C10" s="26" t="s">
        <v>141</v>
      </c>
      <c r="D10" s="26" t="s">
        <v>134</v>
      </c>
      <c r="E10" s="26" t="s">
        <v>135</v>
      </c>
    </row>
    <row r="11" spans="1:5" ht="32.25" customHeight="1" thickBot="1">
      <c r="A11" s="25">
        <v>7</v>
      </c>
      <c r="B11" s="25" t="s">
        <v>80</v>
      </c>
      <c r="C11" s="26" t="s">
        <v>142</v>
      </c>
      <c r="D11" s="26" t="s">
        <v>81</v>
      </c>
      <c r="E11" s="26" t="s">
        <v>82</v>
      </c>
    </row>
    <row r="12" spans="1:5" ht="15.75" thickBot="1">
      <c r="A12" s="25">
        <v>8</v>
      </c>
      <c r="B12" s="25" t="s">
        <v>83</v>
      </c>
      <c r="C12" s="26" t="s">
        <v>143</v>
      </c>
      <c r="D12" s="26" t="s">
        <v>82</v>
      </c>
      <c r="E12" s="26"/>
    </row>
    <row r="13" spans="1:5" ht="15.75" thickBot="1">
      <c r="A13" s="25">
        <v>9</v>
      </c>
      <c r="B13" s="25" t="s">
        <v>84</v>
      </c>
      <c r="C13" s="26" t="s">
        <v>144</v>
      </c>
      <c r="D13" s="26" t="s">
        <v>82</v>
      </c>
      <c r="E13" s="26"/>
    </row>
    <row r="14" spans="1:5" ht="15.75" thickBot="1">
      <c r="A14" s="25">
        <v>10</v>
      </c>
      <c r="B14" s="25" t="s">
        <v>85</v>
      </c>
      <c r="C14" s="26" t="s">
        <v>144</v>
      </c>
      <c r="D14" s="26" t="s">
        <v>86</v>
      </c>
      <c r="E14" s="26" t="s">
        <v>82</v>
      </c>
    </row>
    <row r="15" spans="1:5" ht="33" customHeight="1" thickBot="1">
      <c r="A15" s="25">
        <v>11</v>
      </c>
      <c r="B15" s="25" t="s">
        <v>87</v>
      </c>
      <c r="C15" s="26" t="s">
        <v>145</v>
      </c>
      <c r="D15" s="26" t="s">
        <v>88</v>
      </c>
      <c r="E15" s="26" t="s">
        <v>82</v>
      </c>
    </row>
    <row r="16" spans="1:5" ht="18" customHeight="1" thickBot="1">
      <c r="A16" s="25">
        <v>12</v>
      </c>
      <c r="B16" s="25" t="s">
        <v>89</v>
      </c>
      <c r="C16" s="26" t="s">
        <v>146</v>
      </c>
      <c r="D16" s="26" t="s">
        <v>82</v>
      </c>
      <c r="E16" s="26" t="s">
        <v>90</v>
      </c>
    </row>
    <row r="17" spans="1:5" ht="31.5" thickBot="1">
      <c r="A17" s="25">
        <v>13</v>
      </c>
      <c r="B17" s="25" t="s">
        <v>91</v>
      </c>
      <c r="C17" s="26" t="s">
        <v>147</v>
      </c>
      <c r="D17" s="26" t="s">
        <v>82</v>
      </c>
      <c r="E17" s="26"/>
    </row>
    <row r="18" spans="1:5" ht="15.75" thickBot="1">
      <c r="A18" s="25">
        <v>14</v>
      </c>
      <c r="B18" s="25" t="s">
        <v>92</v>
      </c>
      <c r="C18" s="26" t="s">
        <v>143</v>
      </c>
      <c r="D18" s="26" t="s">
        <v>82</v>
      </c>
      <c r="E18" s="26"/>
    </row>
    <row r="19" spans="1:5" ht="15.75" thickBot="1">
      <c r="A19" s="25">
        <v>15</v>
      </c>
      <c r="B19" s="25" t="s">
        <v>93</v>
      </c>
      <c r="C19" s="26"/>
      <c r="D19" s="26" t="s">
        <v>82</v>
      </c>
      <c r="E19" s="26"/>
    </row>
    <row r="20" spans="1:5" ht="15.75" thickBot="1">
      <c r="A20" s="25">
        <v>16</v>
      </c>
      <c r="B20" s="25" t="s">
        <v>94</v>
      </c>
      <c r="C20" s="26"/>
      <c r="D20" s="26" t="s">
        <v>82</v>
      </c>
      <c r="E20" s="26" t="s">
        <v>82</v>
      </c>
    </row>
    <row r="21" spans="1:5" ht="15.75" thickBot="1">
      <c r="A21" s="25">
        <v>17</v>
      </c>
      <c r="B21" s="25" t="s">
        <v>95</v>
      </c>
      <c r="C21" s="26"/>
      <c r="D21" s="26" t="s">
        <v>69</v>
      </c>
      <c r="E21" s="26" t="s">
        <v>69</v>
      </c>
    </row>
    <row r="22" spans="1:5" ht="15.75" thickBot="1">
      <c r="A22" s="25">
        <v>18</v>
      </c>
      <c r="B22" s="25" t="s">
        <v>96</v>
      </c>
      <c r="C22" s="26"/>
      <c r="D22" s="26" t="s">
        <v>69</v>
      </c>
      <c r="E22" s="26" t="s">
        <v>69</v>
      </c>
    </row>
    <row r="23" spans="1:5" ht="31.5" thickBot="1">
      <c r="A23" s="25">
        <v>19</v>
      </c>
      <c r="B23" s="25" t="s">
        <v>97</v>
      </c>
      <c r="C23" s="26"/>
      <c r="D23" s="26" t="s">
        <v>99</v>
      </c>
      <c r="E23" s="26" t="s">
        <v>136</v>
      </c>
    </row>
    <row r="24" spans="1:5" ht="36.75" customHeight="1" thickBot="1">
      <c r="A24" s="25">
        <v>20</v>
      </c>
      <c r="B24" s="25" t="s">
        <v>98</v>
      </c>
      <c r="C24" s="26"/>
      <c r="D24" s="26" t="s">
        <v>99</v>
      </c>
      <c r="E24" s="26" t="s">
        <v>100</v>
      </c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40">
      <selection activeCell="F55" sqref="F55"/>
    </sheetView>
  </sheetViews>
  <sheetFormatPr defaultColWidth="9.00390625" defaultRowHeight="12.75"/>
  <cols>
    <col min="1" max="1" width="5.00390625" style="28" customWidth="1"/>
    <col min="2" max="2" width="37.50390625" style="0" customWidth="1"/>
    <col min="3" max="3" width="10.00390625" style="0" customWidth="1"/>
    <col min="5" max="5" width="9.625" style="0" customWidth="1"/>
    <col min="6" max="6" width="8.50390625" style="0" customWidth="1"/>
  </cols>
  <sheetData>
    <row r="1" spans="1:2" ht="12.75">
      <c r="A1" s="27"/>
      <c r="B1" s="9" t="s">
        <v>67</v>
      </c>
    </row>
    <row r="2" spans="1:2" ht="12.75">
      <c r="A2" s="27"/>
      <c r="B2" s="9" t="s">
        <v>68</v>
      </c>
    </row>
    <row r="3" spans="2:3" ht="12.75">
      <c r="B3" s="4" t="s">
        <v>46</v>
      </c>
      <c r="C3" s="8" t="s">
        <v>112</v>
      </c>
    </row>
    <row r="4" ht="12.75">
      <c r="B4" s="4"/>
    </row>
    <row r="5" spans="2:5" ht="12.75">
      <c r="B5" s="9" t="s">
        <v>32</v>
      </c>
      <c r="C5" s="5"/>
      <c r="D5" s="5"/>
      <c r="E5" s="5"/>
    </row>
    <row r="6" spans="1:6" ht="21">
      <c r="A6" s="7" t="s">
        <v>101</v>
      </c>
      <c r="B6" s="15" t="s">
        <v>29</v>
      </c>
      <c r="C6" s="10" t="s">
        <v>30</v>
      </c>
      <c r="D6" s="10" t="s">
        <v>54</v>
      </c>
      <c r="E6" s="6" t="s">
        <v>31</v>
      </c>
      <c r="F6" s="11" t="s">
        <v>58</v>
      </c>
    </row>
    <row r="7" spans="1:6" ht="12.75">
      <c r="A7" s="7">
        <v>1</v>
      </c>
      <c r="B7" s="30" t="s">
        <v>115</v>
      </c>
      <c r="C7" s="31"/>
      <c r="D7" s="31"/>
      <c r="E7" s="20" t="s">
        <v>116</v>
      </c>
      <c r="F7" s="20">
        <v>23036</v>
      </c>
    </row>
    <row r="8" spans="1:7" ht="12.75">
      <c r="A8" s="7"/>
      <c r="B8" s="16"/>
      <c r="C8" s="12"/>
      <c r="D8" s="6"/>
      <c r="E8" s="12" t="s">
        <v>43</v>
      </c>
      <c r="F8" s="29">
        <f>SUM(F7:F7)</f>
        <v>23036</v>
      </c>
      <c r="G8" s="3"/>
    </row>
    <row r="9" spans="1:7" ht="12.75">
      <c r="A9" s="7"/>
      <c r="B9" s="9" t="s">
        <v>59</v>
      </c>
      <c r="C9" s="6"/>
      <c r="D9" s="6"/>
      <c r="E9" s="6"/>
      <c r="F9" s="22"/>
      <c r="G9" s="3"/>
    </row>
    <row r="10" spans="1:6" ht="21">
      <c r="A10" s="7"/>
      <c r="B10" s="15" t="s">
        <v>29</v>
      </c>
      <c r="C10" s="10" t="s">
        <v>30</v>
      </c>
      <c r="D10" s="10" t="s">
        <v>54</v>
      </c>
      <c r="E10" s="6" t="s">
        <v>31</v>
      </c>
      <c r="F10" s="11" t="s">
        <v>58</v>
      </c>
    </row>
    <row r="11" spans="1:6" ht="12.75">
      <c r="A11" s="7">
        <v>2</v>
      </c>
      <c r="B11" s="17" t="s">
        <v>42</v>
      </c>
      <c r="C11" s="6"/>
      <c r="D11" s="7"/>
      <c r="E11" s="7"/>
      <c r="F11" s="7"/>
    </row>
    <row r="12" spans="1:6" ht="12.75">
      <c r="A12" s="7" t="s">
        <v>102</v>
      </c>
      <c r="B12" s="7" t="s">
        <v>117</v>
      </c>
      <c r="C12" s="7"/>
      <c r="D12" s="7" t="s">
        <v>118</v>
      </c>
      <c r="E12" s="7" t="s">
        <v>44</v>
      </c>
      <c r="F12" s="7">
        <v>359</v>
      </c>
    </row>
    <row r="13" spans="1:6" ht="12.75">
      <c r="A13" s="7" t="s">
        <v>103</v>
      </c>
      <c r="B13" s="7" t="s">
        <v>119</v>
      </c>
      <c r="C13" s="7"/>
      <c r="D13" s="7" t="s">
        <v>120</v>
      </c>
      <c r="E13" s="7" t="s">
        <v>121</v>
      </c>
      <c r="F13" s="7">
        <v>3652</v>
      </c>
    </row>
    <row r="14" spans="1:6" ht="12.75">
      <c r="A14" s="7"/>
      <c r="B14" s="7" t="s">
        <v>122</v>
      </c>
      <c r="C14" s="7"/>
      <c r="D14" s="7"/>
      <c r="E14" s="7" t="s">
        <v>56</v>
      </c>
      <c r="F14" s="7">
        <v>2760</v>
      </c>
    </row>
    <row r="15" spans="1:6" ht="12.75">
      <c r="A15" s="7"/>
      <c r="B15" s="18"/>
      <c r="C15" s="7"/>
      <c r="D15" s="7"/>
      <c r="E15" s="32" t="s">
        <v>43</v>
      </c>
      <c r="F15" s="32">
        <f>F12+F13+F14</f>
        <v>6771</v>
      </c>
    </row>
    <row r="16" spans="1:6" ht="12.75">
      <c r="A16" s="7">
        <v>3</v>
      </c>
      <c r="B16" s="9" t="s">
        <v>34</v>
      </c>
      <c r="C16" s="13"/>
      <c r="D16" s="7"/>
      <c r="E16" s="7"/>
      <c r="F16" s="7"/>
    </row>
    <row r="17" spans="1:6" ht="12.75">
      <c r="A17" s="7"/>
      <c r="B17" s="9" t="s">
        <v>35</v>
      </c>
      <c r="C17" s="7"/>
      <c r="D17" s="7"/>
      <c r="E17" s="7"/>
      <c r="F17" s="7"/>
    </row>
    <row r="18" spans="1:6" ht="12.75">
      <c r="A18" s="7" t="s">
        <v>104</v>
      </c>
      <c r="B18" s="7" t="s">
        <v>123</v>
      </c>
      <c r="C18" s="7"/>
      <c r="D18" s="7"/>
      <c r="E18" s="7" t="s">
        <v>55</v>
      </c>
      <c r="F18" s="7">
        <v>352</v>
      </c>
    </row>
    <row r="19" spans="1:6" ht="12.75">
      <c r="A19" s="7" t="s">
        <v>105</v>
      </c>
      <c r="B19" s="7" t="s">
        <v>124</v>
      </c>
      <c r="C19" s="7"/>
      <c r="D19" s="7"/>
      <c r="E19" s="7" t="s">
        <v>55</v>
      </c>
      <c r="F19" s="14">
        <v>9670</v>
      </c>
    </row>
    <row r="20" spans="1:6" ht="12.75">
      <c r="A20" s="7" t="s">
        <v>106</v>
      </c>
      <c r="B20" s="7" t="s">
        <v>125</v>
      </c>
      <c r="C20" s="7"/>
      <c r="D20" s="7"/>
      <c r="E20" s="7" t="s">
        <v>56</v>
      </c>
      <c r="F20" s="14">
        <v>6281</v>
      </c>
    </row>
    <row r="21" spans="1:6" ht="12.75">
      <c r="A21" s="7" t="s">
        <v>107</v>
      </c>
      <c r="B21" s="7" t="s">
        <v>126</v>
      </c>
      <c r="C21" s="7"/>
      <c r="D21" s="7"/>
      <c r="E21" s="7" t="s">
        <v>64</v>
      </c>
      <c r="F21" s="14">
        <v>10654</v>
      </c>
    </row>
    <row r="22" spans="1:6" ht="12.75">
      <c r="A22" s="7" t="s">
        <v>108</v>
      </c>
      <c r="B22" s="28" t="s">
        <v>127</v>
      </c>
      <c r="C22" s="7"/>
      <c r="D22" s="7"/>
      <c r="E22" s="7"/>
      <c r="F22" s="7"/>
    </row>
    <row r="23" spans="1:6" ht="12.75">
      <c r="A23" s="7"/>
      <c r="B23" s="7"/>
      <c r="C23" s="7"/>
      <c r="D23" s="7"/>
      <c r="E23" s="32" t="s">
        <v>43</v>
      </c>
      <c r="F23" s="32">
        <f>F18+F19+F20+F21</f>
        <v>26957</v>
      </c>
    </row>
    <row r="24" spans="1:6" ht="12.75">
      <c r="A24" s="7"/>
      <c r="B24" s="24"/>
      <c r="C24" s="24"/>
      <c r="D24" s="18"/>
      <c r="E24" s="7"/>
      <c r="F24" s="7"/>
    </row>
    <row r="25" spans="1:6" ht="12.75">
      <c r="A25" s="7">
        <v>4</v>
      </c>
      <c r="B25" s="42" t="s">
        <v>53</v>
      </c>
      <c r="C25" s="43"/>
      <c r="D25" s="44"/>
      <c r="E25" s="23"/>
      <c r="F25" s="7"/>
    </row>
    <row r="26" spans="1:6" ht="12.75">
      <c r="A26" s="7" t="s">
        <v>109</v>
      </c>
      <c r="B26" s="7" t="s">
        <v>128</v>
      </c>
      <c r="C26" s="7"/>
      <c r="D26" s="7"/>
      <c r="E26" s="7" t="s">
        <v>129</v>
      </c>
      <c r="F26" s="7">
        <v>8280</v>
      </c>
    </row>
    <row r="27" spans="1:6" ht="12.75">
      <c r="A27" s="7"/>
      <c r="B27" s="24"/>
      <c r="C27" s="24"/>
      <c r="D27" s="18"/>
      <c r="E27" s="32" t="s">
        <v>43</v>
      </c>
      <c r="F27" s="32">
        <f>F26</f>
        <v>8280</v>
      </c>
    </row>
    <row r="28" spans="1:6" ht="12.75">
      <c r="A28" s="7">
        <v>5</v>
      </c>
      <c r="B28" s="39" t="s">
        <v>33</v>
      </c>
      <c r="C28" s="40"/>
      <c r="D28" s="41"/>
      <c r="E28" s="7"/>
      <c r="F28" s="7"/>
    </row>
    <row r="29" spans="1:6" ht="12.75">
      <c r="A29" s="7" t="s">
        <v>110</v>
      </c>
      <c r="B29" s="7" t="s">
        <v>130</v>
      </c>
      <c r="C29" s="7"/>
      <c r="D29" s="7"/>
      <c r="E29" s="7" t="s">
        <v>131</v>
      </c>
      <c r="F29" s="7">
        <v>12000</v>
      </c>
    </row>
    <row r="30" spans="1:6" ht="12.75">
      <c r="A30" s="7"/>
      <c r="B30" s="18"/>
      <c r="C30" s="7"/>
      <c r="D30" s="7"/>
      <c r="E30" s="32" t="s">
        <v>43</v>
      </c>
      <c r="F30" s="32">
        <f>F29</f>
        <v>12000</v>
      </c>
    </row>
    <row r="31" spans="1:6" ht="12.75">
      <c r="A31" s="7"/>
      <c r="B31" s="18"/>
      <c r="C31" s="7"/>
      <c r="D31" s="7"/>
      <c r="E31" s="7"/>
      <c r="F31" s="7"/>
    </row>
    <row r="32" spans="1:6" ht="12.75">
      <c r="A32" s="7">
        <v>6</v>
      </c>
      <c r="B32" s="18" t="s">
        <v>63</v>
      </c>
      <c r="C32" s="7"/>
      <c r="D32" s="7"/>
      <c r="E32" s="7" t="s">
        <v>64</v>
      </c>
      <c r="F32" s="7">
        <v>1571</v>
      </c>
    </row>
    <row r="33" spans="1:6" ht="12.75">
      <c r="A33" s="7">
        <v>7</v>
      </c>
      <c r="B33" s="18" t="s">
        <v>65</v>
      </c>
      <c r="C33" s="7"/>
      <c r="D33" s="7"/>
      <c r="E33" s="7" t="s">
        <v>64</v>
      </c>
      <c r="F33" s="7">
        <v>27424</v>
      </c>
    </row>
    <row r="34" spans="1:6" ht="12.75">
      <c r="A34" s="7">
        <v>8</v>
      </c>
      <c r="B34" s="18" t="s">
        <v>66</v>
      </c>
      <c r="C34" s="7"/>
      <c r="D34" s="7"/>
      <c r="E34" s="7" t="s">
        <v>64</v>
      </c>
      <c r="F34" s="7">
        <v>15434</v>
      </c>
    </row>
    <row r="35" spans="1:6" ht="12.75">
      <c r="A35" s="7"/>
      <c r="B35" s="18"/>
      <c r="C35" s="7"/>
      <c r="D35" s="7"/>
      <c r="E35" s="7"/>
      <c r="F35" s="7"/>
    </row>
    <row r="36" spans="1:6" ht="12.75">
      <c r="A36" s="7"/>
      <c r="B36" s="18"/>
      <c r="C36" s="7"/>
      <c r="D36" s="7"/>
      <c r="E36" s="7"/>
      <c r="F36" s="7"/>
    </row>
    <row r="37" spans="1:6" ht="12.75">
      <c r="A37" s="7"/>
      <c r="B37" s="18"/>
      <c r="C37" s="7"/>
      <c r="D37" s="7"/>
      <c r="E37" s="7"/>
      <c r="F37" s="7"/>
    </row>
    <row r="38" spans="1:6" ht="13.5" customHeight="1">
      <c r="A38" s="7"/>
      <c r="B38" s="19" t="s">
        <v>57</v>
      </c>
      <c r="C38" s="13"/>
      <c r="D38" s="13"/>
      <c r="E38" s="13"/>
      <c r="F38" s="13">
        <f>F15+F23+F27+F30+F32+F33+F34</f>
        <v>98437</v>
      </c>
    </row>
    <row r="39" spans="1:6" ht="12.75">
      <c r="A39" s="7"/>
      <c r="B39" s="19" t="s">
        <v>132</v>
      </c>
      <c r="C39" s="13"/>
      <c r="D39" s="13"/>
      <c r="E39" s="13"/>
      <c r="F39" s="13">
        <f>F8</f>
        <v>23036</v>
      </c>
    </row>
    <row r="41" spans="2:8" ht="12.75">
      <c r="B41" s="21" t="s">
        <v>60</v>
      </c>
      <c r="H41" s="3"/>
    </row>
    <row r="42" spans="2:8" ht="30.75">
      <c r="B42" s="2" t="s">
        <v>4</v>
      </c>
      <c r="C42" s="35" t="s">
        <v>150</v>
      </c>
      <c r="D42" s="35" t="s">
        <v>151</v>
      </c>
      <c r="E42" s="35" t="s">
        <v>113</v>
      </c>
      <c r="F42" s="35" t="s">
        <v>152</v>
      </c>
      <c r="G42" s="10" t="s">
        <v>153</v>
      </c>
      <c r="H42" s="36"/>
    </row>
    <row r="43" spans="2:8" ht="12.75">
      <c r="B43" s="1" t="s">
        <v>61</v>
      </c>
      <c r="C43" s="1">
        <v>3950</v>
      </c>
      <c r="D43" s="1">
        <v>28234</v>
      </c>
      <c r="E43" s="2">
        <v>23036</v>
      </c>
      <c r="F43" s="1">
        <f>D43-E43</f>
        <v>5198</v>
      </c>
      <c r="G43" s="38">
        <f>F43*0.18</f>
        <v>935.64</v>
      </c>
      <c r="H43" s="3"/>
    </row>
    <row r="44" spans="2:8" ht="12.75">
      <c r="B44" s="1" t="s">
        <v>62</v>
      </c>
      <c r="C44" s="1">
        <v>36355</v>
      </c>
      <c r="D44" s="1">
        <v>151750</v>
      </c>
      <c r="E44" s="37">
        <v>98437</v>
      </c>
      <c r="F44" s="1">
        <f>D44-E44</f>
        <v>53313</v>
      </c>
      <c r="G44" s="38">
        <f>F44*0.18</f>
        <v>9596.34</v>
      </c>
      <c r="H44" s="3"/>
    </row>
    <row r="45" spans="2:8" ht="12.75">
      <c r="B45" s="1"/>
      <c r="C45" s="1"/>
      <c r="D45" s="1"/>
      <c r="E45" s="1"/>
      <c r="F45" s="1"/>
      <c r="G45" s="1"/>
      <c r="H45" s="3"/>
    </row>
    <row r="46" spans="2:8" ht="12.75">
      <c r="B46" s="1"/>
      <c r="C46" s="1"/>
      <c r="D46" s="1"/>
      <c r="E46" s="1"/>
      <c r="F46" s="1"/>
      <c r="G46" s="1"/>
      <c r="H46" s="3"/>
    </row>
    <row r="47" spans="2:8" ht="12.75">
      <c r="B47" s="3"/>
      <c r="C47" s="3"/>
      <c r="D47" s="3"/>
      <c r="E47" s="3"/>
      <c r="F47" s="3"/>
      <c r="G47" s="3"/>
      <c r="H47" s="3"/>
    </row>
    <row r="48" spans="2:8" ht="12.75">
      <c r="B48" s="3" t="s">
        <v>114</v>
      </c>
      <c r="C48" s="3"/>
      <c r="D48" s="3"/>
      <c r="E48" s="3"/>
      <c r="F48" s="3"/>
      <c r="G48" s="3"/>
      <c r="H48" s="3"/>
    </row>
    <row r="49" spans="2:8" ht="61.5">
      <c r="B49" s="2" t="s">
        <v>4</v>
      </c>
      <c r="C49" s="35" t="s">
        <v>154</v>
      </c>
      <c r="D49" s="10" t="s">
        <v>155</v>
      </c>
      <c r="E49" s="35" t="s">
        <v>156</v>
      </c>
      <c r="F49" s="3"/>
      <c r="G49" s="3"/>
      <c r="H49" s="3"/>
    </row>
    <row r="50" spans="2:8" ht="12.75">
      <c r="B50" s="1"/>
      <c r="C50" s="1"/>
      <c r="D50" s="1"/>
      <c r="E50" s="2"/>
      <c r="F50" s="3"/>
      <c r="G50" s="3"/>
      <c r="H50" s="3"/>
    </row>
    <row r="51" spans="2:8" ht="12.75">
      <c r="B51" s="1" t="s">
        <v>61</v>
      </c>
      <c r="C51" s="38">
        <f>C43+D43-E43-G43</f>
        <v>8212.36</v>
      </c>
      <c r="D51" s="1"/>
      <c r="E51" s="2"/>
      <c r="F51" s="3"/>
      <c r="G51" s="3"/>
      <c r="H51" s="3"/>
    </row>
    <row r="52" spans="2:8" ht="12.75">
      <c r="B52" s="1" t="s">
        <v>62</v>
      </c>
      <c r="C52" s="38">
        <f>C44+D44-E44-G44</f>
        <v>80071.66</v>
      </c>
      <c r="D52" s="1">
        <v>162561</v>
      </c>
      <c r="E52" s="38">
        <f>D52/2+C53</f>
        <v>169564.52000000002</v>
      </c>
      <c r="F52" s="3"/>
      <c r="G52" s="3"/>
      <c r="H52" s="3"/>
    </row>
    <row r="53" spans="2:8" ht="12.75">
      <c r="B53" s="1" t="s">
        <v>157</v>
      </c>
      <c r="C53" s="38">
        <f>SUM(C51:C52)</f>
        <v>88284.02</v>
      </c>
      <c r="D53" s="1"/>
      <c r="E53" s="1" t="s">
        <v>158</v>
      </c>
      <c r="F53" s="3"/>
      <c r="G53" s="3"/>
      <c r="H53" s="3"/>
    </row>
    <row r="54" spans="2:8" ht="12.75">
      <c r="B54" s="1"/>
      <c r="C54" s="1"/>
      <c r="D54" s="1"/>
      <c r="E54" s="1"/>
      <c r="F54" s="3"/>
      <c r="G54" s="3"/>
      <c r="H54" s="3"/>
    </row>
    <row r="55" spans="6:8" ht="12.75">
      <c r="F55" s="3" t="s">
        <v>159</v>
      </c>
      <c r="G55" s="3"/>
      <c r="H55" s="3"/>
    </row>
  </sheetData>
  <mergeCells count="2">
    <mergeCell ref="B28:D28"/>
    <mergeCell ref="B25:D25"/>
  </mergeCells>
  <printOptions/>
  <pageMargins left="0.1968503937007874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123</cp:lastModifiedBy>
  <cp:lastPrinted>2015-03-25T04:11:28Z</cp:lastPrinted>
  <dcterms:created xsi:type="dcterms:W3CDTF">2012-06-22T07:33:11Z</dcterms:created>
  <dcterms:modified xsi:type="dcterms:W3CDTF">2015-03-25T04:11:49Z</dcterms:modified>
  <cp:category/>
  <cp:version/>
  <cp:contentType/>
  <cp:contentStatus/>
</cp:coreProperties>
</file>