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техосмотра'!$A$1:$E$25</definedName>
    <definedName name="_xlnm.Print_Area" localSheetId="0">'Сведения о доме'!$A$1:$D$28</definedName>
  </definedNames>
  <calcPr fullCalcOnLoad="1"/>
</workbook>
</file>

<file path=xl/sharedStrings.xml><?xml version="1.0" encoding="utf-8"?>
<sst xmlns="http://schemas.openxmlformats.org/spreadsheetml/2006/main" count="198" uniqueCount="168">
  <si>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</si>
  <si>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</si>
  <si>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</si>
  <si>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</si>
  <si>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</si>
  <si>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</si>
  <si>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</si>
  <si>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</si>
  <si>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</si>
  <si>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</si>
  <si>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</si>
  <si>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</si>
  <si>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</si>
  <si>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</si>
  <si>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</si>
  <si>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</si>
  <si>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</si>
  <si>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</si>
  <si>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</si>
  <si>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</si>
  <si>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</si>
  <si>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</si>
  <si>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</si>
  <si>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</si>
  <si>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</si>
  <si>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</si>
  <si>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</si>
  <si>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</si>
  <si>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</si>
  <si>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</si>
  <si>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</si>
  <si>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</si>
  <si>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</si>
  <si>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</si>
  <si>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</si>
  <si>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</si>
  <si>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</si>
  <si>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Ремонт  и содержание конструктивных элементов</t>
  </si>
  <si>
    <t>итого:</t>
  </si>
  <si>
    <t>А.МАТРОСОВА</t>
  </si>
  <si>
    <t>октябрь</t>
  </si>
  <si>
    <t>январь</t>
  </si>
  <si>
    <t>по сост  на 01.01.2013г</t>
  </si>
  <si>
    <t>66:44:0102018:83</t>
  </si>
  <si>
    <t xml:space="preserve">Ремонт </t>
  </si>
  <si>
    <t>июль</t>
  </si>
  <si>
    <t>август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</si>
  <si>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</si>
  <si>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</si>
  <si>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</si>
  <si>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6м+ЗА</t>
  </si>
  <si>
    <t>итого по ст.Содерж.дома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</si>
  <si>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</si>
  <si>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</si>
  <si>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</si>
  <si>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</si>
  <si>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</si>
  <si>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</si>
  <si>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>Выполнение работ по статье "Капитальный ремонт"</t>
  </si>
  <si>
    <t xml:space="preserve">                             А.Матросова, 80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</si>
  <si>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</si>
  <si>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</si>
  <si>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</si>
  <si>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</si>
  <si>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 xml:space="preserve">Выводы </t>
  </si>
  <si>
    <t xml:space="preserve">Фундаменты </t>
  </si>
  <si>
    <t>удов.</t>
  </si>
  <si>
    <t xml:space="preserve">Стены </t>
  </si>
  <si>
    <t>ремонт</t>
  </si>
  <si>
    <t xml:space="preserve">Крыша </t>
  </si>
  <si>
    <t xml:space="preserve">Перекрытие </t>
  </si>
  <si>
    <t>Полы в МОП</t>
  </si>
  <si>
    <t>выбоины</t>
  </si>
  <si>
    <t>Окна в МОП</t>
  </si>
  <si>
    <t>Двери в МОП</t>
  </si>
  <si>
    <t xml:space="preserve">Подъезды </t>
  </si>
  <si>
    <t>Загрязнение, покрытие пылью и тенётами</t>
  </si>
  <si>
    <t>Предыдущий ремонт выполнялся в 2008г.</t>
  </si>
  <si>
    <t xml:space="preserve">Крыльца </t>
  </si>
  <si>
    <t>Подвал</t>
  </si>
  <si>
    <t>Удовл.</t>
  </si>
  <si>
    <t>Требуется частичное осушение</t>
  </si>
  <si>
    <t>Водопровод</t>
  </si>
  <si>
    <t>Канализация</t>
  </si>
  <si>
    <t>Отопление</t>
  </si>
  <si>
    <t>Эл. оборудование</t>
  </si>
  <si>
    <t>Текущий ремонт</t>
  </si>
  <si>
    <t>2.1.</t>
  </si>
  <si>
    <t>2.2.</t>
  </si>
  <si>
    <t>2.3.</t>
  </si>
  <si>
    <t>3.1.</t>
  </si>
  <si>
    <t>3.2.</t>
  </si>
  <si>
    <t>3.3.</t>
  </si>
  <si>
    <t>3.4.</t>
  </si>
  <si>
    <t>4.1.</t>
  </si>
  <si>
    <t>4.2.</t>
  </si>
  <si>
    <t>5.</t>
  </si>
  <si>
    <t>за 2014 год</t>
  </si>
  <si>
    <t>2014 год</t>
  </si>
  <si>
    <t>закрытие и утепление подвальных окон</t>
  </si>
  <si>
    <t>чистка вентиляции</t>
  </si>
  <si>
    <t>чистка вентиляции закрытие окон подвальных</t>
  </si>
  <si>
    <t>кв.13</t>
  </si>
  <si>
    <t>смена канализации</t>
  </si>
  <si>
    <t>смена ХВС</t>
  </si>
  <si>
    <t>Содержание  аварийно-диспетчерской службы,</t>
  </si>
  <si>
    <t xml:space="preserve">выполнение заявок и ППР </t>
  </si>
  <si>
    <t>2+0,3м</t>
  </si>
  <si>
    <t>кв.51</t>
  </si>
  <si>
    <t>12 мес</t>
  </si>
  <si>
    <t>вывоз мусора после субботника</t>
  </si>
  <si>
    <t>откос травы</t>
  </si>
  <si>
    <t>итого по ст.Капитальный ремонт</t>
  </si>
  <si>
    <t>начислено 2014 г.</t>
  </si>
  <si>
    <t>Юридические лица</t>
  </si>
  <si>
    <t>Ориентировочный  расчёт  сумм  на  ремонтные  работы  по статьям  на 2015 г.</t>
  </si>
  <si>
    <t>На отмостке неровности  Трещины в кирпичной кладке у входа в подвал 4 под.</t>
  </si>
  <si>
    <t>Ремонт</t>
  </si>
  <si>
    <t>Ветхость шифера, и водоотводящей системы, частичное разрушение карнизных плит 2/3 площади кровли</t>
  </si>
  <si>
    <t>Лестницы</t>
  </si>
  <si>
    <t>Фасады</t>
  </si>
  <si>
    <t>Перегородки</t>
  </si>
  <si>
    <t xml:space="preserve">Трещины в стеклах, загрязнение, отсутствуют  отливы </t>
  </si>
  <si>
    <t>Смена на пластиковые окна, установка отливов</t>
  </si>
  <si>
    <t>Вентиляционные трубы</t>
  </si>
  <si>
    <t>Борова закрываются  железом, проходит пар</t>
  </si>
  <si>
    <t>Огр. Работоспособное</t>
  </si>
  <si>
    <t>Замена ершей</t>
  </si>
  <si>
    <t>Работоспособное</t>
  </si>
  <si>
    <t>4под. Поменять подачу и обратку местами</t>
  </si>
  <si>
    <t>Огр. работоспособное</t>
  </si>
  <si>
    <t>Описание элементов ( материал, конструкция или система, отделка и прочее)</t>
  </si>
  <si>
    <t>Части здания и конструкции</t>
  </si>
  <si>
    <t>№ п/п</t>
  </si>
  <si>
    <t>Техническое состояние</t>
  </si>
  <si>
    <t>ж/блоки ленточный</t>
  </si>
  <si>
    <t xml:space="preserve">Ремонт отмостки, входа в подвал </t>
  </si>
  <si>
    <t>крупноблочный</t>
  </si>
  <si>
    <t>Трещины на растворе в монтажных швах., разрушение кирпичной кладки  у окон подъездов. Разрушение защитного слоя на цокольной части дома.</t>
  </si>
  <si>
    <t>ж.бетонные плиты</t>
  </si>
  <si>
    <t>Ремонт 1/3 вып. 2013г.</t>
  </si>
  <si>
    <t>ж.бетонные</t>
  </si>
  <si>
    <t>металлические водосточные трубы</t>
  </si>
  <si>
    <t>Ветхость двух водосточных труб ослабление водосточной трубы у 1 под.</t>
  </si>
  <si>
    <t>Смена, ремонт</t>
  </si>
  <si>
    <t>гипсолитовые, кирпичные</t>
  </si>
  <si>
    <t>оштукатуренные</t>
  </si>
  <si>
    <t>стяжка</t>
  </si>
  <si>
    <t>стеклопрофилит в две нитки</t>
  </si>
  <si>
    <t>металлические</t>
  </si>
  <si>
    <t>бетонные</t>
  </si>
  <si>
    <t>дифлектора, борова кирпичные,</t>
  </si>
  <si>
    <t>Ремонт кровли</t>
  </si>
  <si>
    <t>610,9м2</t>
  </si>
  <si>
    <t>декабрь</t>
  </si>
  <si>
    <t>технадзор 2,4%</t>
  </si>
  <si>
    <t>остаток 2014 г</t>
  </si>
  <si>
    <t>УК Южилкомплекс</t>
  </si>
  <si>
    <t xml:space="preserve">                     ИТОГО</t>
  </si>
  <si>
    <t>переход  с 2013 г. без  НДС</t>
  </si>
  <si>
    <t>выполнено в  2014 г.</t>
  </si>
  <si>
    <t>НДС  2014 г</t>
  </si>
  <si>
    <t>начисления   2015 г</t>
  </si>
  <si>
    <t>план    2015 г</t>
  </si>
  <si>
    <t>ориентировочная  сумма  на ремонтные  работы              2015 г</t>
  </si>
  <si>
    <t xml:space="preserve">переход. Сумма   на 2015 г.  без НДС </t>
  </si>
  <si>
    <t>1-449А-37</t>
  </si>
  <si>
    <t>шиферная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</si>
</sst>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/>
    </xf>
    <xf numFmtId="1" fontId="0" fillId="0" borderId="1" xfId="0" applyNumberFormat="1" applyBorder="1" applyAlignment="1">
      <alignment/>
    </xf>
    <xf numFmtId="0" fontId="6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7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justify" wrapText="1"/>
    </xf>
    <xf numFmtId="0" fontId="0" fillId="0" borderId="1" xfId="0" applyBorder="1" applyAlignment="1">
      <alignment wrapText="1"/>
    </xf>
    <xf numFmtId="0" fontId="5" fillId="0" borderId="3" xfId="0" applyFont="1" applyBorder="1" applyAlignment="1">
      <alignment vertical="justify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8"/>
    </sheetView>
  </sheetViews>
  <sheetFormatPr defaultColWidth="9.00390625" defaultRowHeight="12.75"/>
  <cols>
    <col min="1" max="1" width="4.125" style="0" customWidth="1"/>
    <col min="2" max="2" width="57.75390625" style="0" customWidth="1"/>
    <col min="3" max="3" width="19.1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1:4" ht="15">
      <c r="A1" s="52"/>
      <c r="B1" s="53"/>
      <c r="C1" s="53" t="s">
        <v>21</v>
      </c>
      <c r="D1" s="53"/>
    </row>
    <row r="2" spans="1:4" ht="15">
      <c r="A2" s="52"/>
      <c r="B2" s="53" t="s">
        <v>22</v>
      </c>
      <c r="C2" s="53" t="s">
        <v>23</v>
      </c>
      <c r="D2" s="53" t="s">
        <v>97</v>
      </c>
    </row>
    <row r="3" spans="1:4" ht="15">
      <c r="A3" s="52"/>
      <c r="B3" s="52"/>
      <c r="C3" s="52"/>
      <c r="D3" s="52"/>
    </row>
    <row r="4" spans="1:4" ht="15">
      <c r="A4" s="54" t="s">
        <v>24</v>
      </c>
      <c r="B4" s="52" t="s">
        <v>0</v>
      </c>
      <c r="C4" s="55" t="s">
        <v>39</v>
      </c>
      <c r="D4" s="55">
        <v>80</v>
      </c>
    </row>
    <row r="5" spans="1:4" ht="15">
      <c r="A5" s="52"/>
      <c r="B5" s="52"/>
      <c r="C5" s="52"/>
      <c r="D5" s="52"/>
    </row>
    <row r="6" spans="1:5" ht="15">
      <c r="A6" s="56"/>
      <c r="B6" s="56" t="s">
        <v>4</v>
      </c>
      <c r="C6" s="57"/>
      <c r="D6" s="58"/>
      <c r="E6" s="3"/>
    </row>
    <row r="7" spans="1:5" ht="15">
      <c r="A7" s="56">
        <v>1</v>
      </c>
      <c r="B7" s="56" t="s">
        <v>1</v>
      </c>
      <c r="C7" s="57" t="s">
        <v>166</v>
      </c>
      <c r="D7" s="58"/>
      <c r="E7" s="3"/>
    </row>
    <row r="8" spans="1:5" ht="15">
      <c r="A8" s="56">
        <v>2</v>
      </c>
      <c r="B8" s="56" t="s">
        <v>2</v>
      </c>
      <c r="C8" s="57">
        <v>1979</v>
      </c>
      <c r="D8" s="58"/>
      <c r="E8" s="3"/>
    </row>
    <row r="9" spans="1:5" ht="15">
      <c r="A9" s="56">
        <v>3</v>
      </c>
      <c r="B9" s="56" t="s">
        <v>3</v>
      </c>
      <c r="C9" s="59">
        <v>0.1</v>
      </c>
      <c r="D9" s="58"/>
      <c r="E9" s="3"/>
    </row>
    <row r="10" spans="1:5" ht="15">
      <c r="A10" s="56"/>
      <c r="B10" s="56" t="s">
        <v>42</v>
      </c>
      <c r="C10" s="57"/>
      <c r="D10" s="58"/>
      <c r="E10" s="3"/>
    </row>
    <row r="11" spans="1:5" ht="15">
      <c r="A11" s="56">
        <v>4</v>
      </c>
      <c r="B11" s="56" t="s">
        <v>5</v>
      </c>
      <c r="C11" s="57">
        <v>5</v>
      </c>
      <c r="D11" s="58"/>
      <c r="E11" s="3"/>
    </row>
    <row r="12" spans="1:5" ht="15">
      <c r="A12" s="56">
        <v>5</v>
      </c>
      <c r="B12" s="56" t="s">
        <v>6</v>
      </c>
      <c r="C12" s="57">
        <v>4</v>
      </c>
      <c r="D12" s="58"/>
      <c r="E12" s="3"/>
    </row>
    <row r="13" spans="1:5" ht="15">
      <c r="A13" s="56">
        <v>6</v>
      </c>
      <c r="B13" s="56" t="s">
        <v>17</v>
      </c>
      <c r="C13" s="57">
        <v>70</v>
      </c>
      <c r="D13" s="58"/>
      <c r="E13" s="3"/>
    </row>
    <row r="14" spans="1:5" ht="15">
      <c r="A14" s="56">
        <v>7</v>
      </c>
      <c r="B14" s="56" t="s">
        <v>7</v>
      </c>
      <c r="C14" s="57">
        <v>15135</v>
      </c>
      <c r="D14" s="58" t="s">
        <v>33</v>
      </c>
      <c r="E14" s="3"/>
    </row>
    <row r="15" spans="1:5" ht="15">
      <c r="A15" s="56">
        <v>8</v>
      </c>
      <c r="B15" s="56" t="s">
        <v>8</v>
      </c>
      <c r="C15" s="57">
        <v>3644</v>
      </c>
      <c r="D15" s="58" t="s">
        <v>34</v>
      </c>
      <c r="E15" s="3"/>
    </row>
    <row r="16" spans="1:5" ht="15">
      <c r="A16" s="56">
        <v>9</v>
      </c>
      <c r="B16" s="56" t="s">
        <v>9</v>
      </c>
      <c r="C16" s="57">
        <v>3364.4</v>
      </c>
      <c r="D16" s="58" t="s">
        <v>34</v>
      </c>
      <c r="E16" s="3"/>
    </row>
    <row r="17" spans="1:5" ht="15">
      <c r="A17" s="56">
        <v>10</v>
      </c>
      <c r="B17" s="56" t="s">
        <v>19</v>
      </c>
      <c r="C17" s="57">
        <v>3246.7</v>
      </c>
      <c r="D17" s="58" t="s">
        <v>34</v>
      </c>
      <c r="E17" s="3"/>
    </row>
    <row r="18" spans="1:5" ht="15">
      <c r="A18" s="56">
        <v>11</v>
      </c>
      <c r="B18" s="56" t="s">
        <v>10</v>
      </c>
      <c r="C18" s="57"/>
      <c r="D18" s="58"/>
      <c r="E18" s="3"/>
    </row>
    <row r="19" spans="1:5" ht="15">
      <c r="A19" s="56"/>
      <c r="B19" s="56" t="s">
        <v>18</v>
      </c>
      <c r="C19" s="57">
        <v>63</v>
      </c>
      <c r="D19" s="58" t="s">
        <v>35</v>
      </c>
      <c r="E19" s="3"/>
    </row>
    <row r="20" spans="1:5" ht="15">
      <c r="A20" s="56">
        <v>12</v>
      </c>
      <c r="B20" s="56" t="s">
        <v>11</v>
      </c>
      <c r="C20" s="57"/>
      <c r="D20" s="58"/>
      <c r="E20" s="3"/>
    </row>
    <row r="21" spans="1:5" ht="15">
      <c r="A21" s="56"/>
      <c r="B21" s="56" t="s">
        <v>12</v>
      </c>
      <c r="C21" s="57">
        <v>770.7</v>
      </c>
      <c r="D21" s="58"/>
      <c r="E21" s="3"/>
    </row>
    <row r="22" spans="1:5" ht="15">
      <c r="A22" s="56"/>
      <c r="B22" s="56" t="s">
        <v>13</v>
      </c>
      <c r="C22" s="57">
        <v>763</v>
      </c>
      <c r="D22" s="58" t="s">
        <v>34</v>
      </c>
      <c r="E22" s="3"/>
    </row>
    <row r="23" spans="1:5" ht="15">
      <c r="A23" s="56"/>
      <c r="B23" s="56" t="s">
        <v>14</v>
      </c>
      <c r="C23" s="60">
        <v>216.6</v>
      </c>
      <c r="D23" s="58" t="s">
        <v>34</v>
      </c>
      <c r="E23" s="3"/>
    </row>
    <row r="24" spans="1:5" ht="15">
      <c r="A24" s="56">
        <v>13</v>
      </c>
      <c r="B24" s="56" t="s">
        <v>15</v>
      </c>
      <c r="C24" s="60">
        <v>3105</v>
      </c>
      <c r="D24" s="58" t="s">
        <v>34</v>
      </c>
      <c r="E24" s="3"/>
    </row>
    <row r="25" spans="1:5" ht="17.25" customHeight="1">
      <c r="A25" s="56">
        <v>14</v>
      </c>
      <c r="B25" s="56" t="s">
        <v>16</v>
      </c>
      <c r="C25" s="61" t="s">
        <v>43</v>
      </c>
      <c r="D25" s="58"/>
      <c r="E25" s="3"/>
    </row>
    <row r="26" spans="1:5" ht="15">
      <c r="A26" s="56">
        <v>15</v>
      </c>
      <c r="B26" s="56" t="s">
        <v>36</v>
      </c>
      <c r="C26" s="62">
        <v>41075</v>
      </c>
      <c r="D26" s="58"/>
      <c r="E26" s="3"/>
    </row>
    <row r="27" spans="1:5" ht="15">
      <c r="A27" s="56"/>
      <c r="B27" s="56"/>
      <c r="C27" s="57"/>
      <c r="D27" s="58"/>
      <c r="E27" s="3"/>
    </row>
    <row r="28" spans="1:5" ht="15">
      <c r="A28" s="56"/>
      <c r="B28" s="56"/>
      <c r="C28" s="57"/>
      <c r="D28" s="58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:E25"/>
    </sheetView>
  </sheetViews>
  <sheetFormatPr defaultColWidth="9.00390625" defaultRowHeight="12.75"/>
  <cols>
    <col min="1" max="1" width="3.375" style="0" customWidth="1"/>
    <col min="2" max="2" width="14.625" style="0" customWidth="1"/>
    <col min="3" max="3" width="28.50390625" style="0" customWidth="1"/>
    <col min="4" max="4" width="30.625" style="0" customWidth="1"/>
    <col min="5" max="5" width="19.50390625" style="0" customWidth="1"/>
    <col min="6" max="6" width="30.37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42.75" customHeight="1">
      <c r="A4" s="32" t="s">
        <v>133</v>
      </c>
      <c r="B4" s="32" t="s">
        <v>132</v>
      </c>
      <c r="C4" s="32" t="s">
        <v>131</v>
      </c>
      <c r="D4" s="32" t="s">
        <v>134</v>
      </c>
      <c r="E4" s="44" t="s">
        <v>64</v>
      </c>
    </row>
    <row r="5" spans="1:5" ht="41.25">
      <c r="A5" s="32">
        <v>1</v>
      </c>
      <c r="B5" s="32" t="s">
        <v>65</v>
      </c>
      <c r="C5" s="32" t="s">
        <v>135</v>
      </c>
      <c r="D5" s="32" t="s">
        <v>116</v>
      </c>
      <c r="E5" s="32" t="s">
        <v>136</v>
      </c>
    </row>
    <row r="6" spans="1:5" ht="82.5">
      <c r="A6" s="46">
        <v>2</v>
      </c>
      <c r="B6" s="46" t="s">
        <v>67</v>
      </c>
      <c r="C6" s="32" t="s">
        <v>137</v>
      </c>
      <c r="D6" s="32" t="s">
        <v>138</v>
      </c>
      <c r="E6" s="32" t="s">
        <v>117</v>
      </c>
    </row>
    <row r="7" spans="1:5" ht="13.5" customHeight="1" hidden="1">
      <c r="A7" s="46"/>
      <c r="B7" s="46"/>
      <c r="C7" s="32"/>
      <c r="D7" s="45"/>
      <c r="E7" s="32" t="s">
        <v>44</v>
      </c>
    </row>
    <row r="8" spans="1:5" ht="13.5" hidden="1">
      <c r="A8" s="46"/>
      <c r="B8" s="46"/>
      <c r="C8" s="32"/>
      <c r="D8" s="45"/>
      <c r="E8" s="32"/>
    </row>
    <row r="9" spans="1:5" ht="13.5">
      <c r="A9" s="32">
        <v>3</v>
      </c>
      <c r="B9" s="32" t="s">
        <v>70</v>
      </c>
      <c r="C9" s="32" t="s">
        <v>139</v>
      </c>
      <c r="D9" s="32" t="s">
        <v>66</v>
      </c>
      <c r="E9" s="32"/>
    </row>
    <row r="10" spans="1:5" ht="59.25" customHeight="1">
      <c r="A10" s="32">
        <v>4</v>
      </c>
      <c r="B10" s="32" t="s">
        <v>69</v>
      </c>
      <c r="C10" s="32" t="s">
        <v>167</v>
      </c>
      <c r="D10" s="32" t="s">
        <v>118</v>
      </c>
      <c r="E10" s="32" t="s">
        <v>140</v>
      </c>
    </row>
    <row r="11" spans="1:5" ht="18.75" customHeight="1">
      <c r="A11" s="32">
        <v>5</v>
      </c>
      <c r="B11" s="32" t="s">
        <v>119</v>
      </c>
      <c r="C11" s="32" t="s">
        <v>141</v>
      </c>
      <c r="D11" s="32" t="s">
        <v>66</v>
      </c>
      <c r="E11" s="32"/>
    </row>
    <row r="12" spans="1:5" ht="41.25">
      <c r="A12" s="32">
        <v>6</v>
      </c>
      <c r="B12" s="32" t="s">
        <v>120</v>
      </c>
      <c r="C12" s="32" t="s">
        <v>142</v>
      </c>
      <c r="D12" s="32" t="s">
        <v>143</v>
      </c>
      <c r="E12" s="32" t="s">
        <v>144</v>
      </c>
    </row>
    <row r="13" spans="1:5" ht="13.5">
      <c r="A13" s="32">
        <v>7</v>
      </c>
      <c r="B13" s="32" t="s">
        <v>121</v>
      </c>
      <c r="C13" s="32" t="s">
        <v>145</v>
      </c>
      <c r="D13" s="32" t="s">
        <v>66</v>
      </c>
      <c r="E13" s="32"/>
    </row>
    <row r="14" spans="1:5" ht="49.5" customHeight="1">
      <c r="A14" s="32">
        <v>8</v>
      </c>
      <c r="B14" s="32" t="s">
        <v>75</v>
      </c>
      <c r="C14" s="32" t="s">
        <v>146</v>
      </c>
      <c r="D14" s="32" t="s">
        <v>76</v>
      </c>
      <c r="E14" s="32" t="s">
        <v>77</v>
      </c>
    </row>
    <row r="15" spans="1:5" ht="13.5">
      <c r="A15" s="32">
        <v>9</v>
      </c>
      <c r="B15" s="32" t="s">
        <v>71</v>
      </c>
      <c r="C15" s="32" t="s">
        <v>147</v>
      </c>
      <c r="D15" s="32" t="s">
        <v>72</v>
      </c>
      <c r="E15" s="32" t="s">
        <v>68</v>
      </c>
    </row>
    <row r="16" spans="1:5" ht="41.25">
      <c r="A16" s="32">
        <v>10</v>
      </c>
      <c r="B16" s="32" t="s">
        <v>73</v>
      </c>
      <c r="C16" s="32" t="s">
        <v>148</v>
      </c>
      <c r="D16" s="32" t="s">
        <v>122</v>
      </c>
      <c r="E16" s="32" t="s">
        <v>123</v>
      </c>
    </row>
    <row r="17" spans="1:5" ht="13.5">
      <c r="A17" s="32">
        <v>11</v>
      </c>
      <c r="B17" s="32" t="s">
        <v>74</v>
      </c>
      <c r="C17" s="32" t="s">
        <v>149</v>
      </c>
      <c r="D17" s="32" t="s">
        <v>66</v>
      </c>
      <c r="E17" s="32"/>
    </row>
    <row r="18" spans="1:5" ht="13.5">
      <c r="A18" s="32">
        <v>12</v>
      </c>
      <c r="B18" s="32" t="s">
        <v>78</v>
      </c>
      <c r="C18" s="32" t="s">
        <v>150</v>
      </c>
      <c r="D18" s="32" t="s">
        <v>66</v>
      </c>
      <c r="E18" s="32"/>
    </row>
    <row r="19" spans="1:5" ht="32.25" customHeight="1">
      <c r="A19" s="32">
        <v>13</v>
      </c>
      <c r="B19" s="32" t="s">
        <v>124</v>
      </c>
      <c r="C19" s="32" t="s">
        <v>151</v>
      </c>
      <c r="D19" s="32" t="s">
        <v>125</v>
      </c>
      <c r="E19" s="32" t="s">
        <v>68</v>
      </c>
    </row>
    <row r="20" spans="1:5" ht="27">
      <c r="A20" s="32">
        <v>13</v>
      </c>
      <c r="B20" s="32" t="s">
        <v>79</v>
      </c>
      <c r="C20" s="32"/>
      <c r="D20" s="32" t="s">
        <v>80</v>
      </c>
      <c r="E20" s="32" t="s">
        <v>81</v>
      </c>
    </row>
    <row r="21" spans="1:5" ht="13.5">
      <c r="A21" s="32">
        <v>14</v>
      </c>
      <c r="B21" s="32" t="s">
        <v>82</v>
      </c>
      <c r="C21" s="32"/>
      <c r="D21" s="32" t="s">
        <v>126</v>
      </c>
      <c r="E21" s="32" t="s">
        <v>127</v>
      </c>
    </row>
    <row r="22" spans="1:5" ht="13.5">
      <c r="A22" s="32">
        <v>15</v>
      </c>
      <c r="B22" s="32" t="s">
        <v>83</v>
      </c>
      <c r="C22" s="32"/>
      <c r="D22" s="32" t="s">
        <v>128</v>
      </c>
      <c r="E22" s="32"/>
    </row>
    <row r="23" spans="1:5" ht="41.25">
      <c r="A23" s="32">
        <v>16</v>
      </c>
      <c r="B23" s="32" t="s">
        <v>84</v>
      </c>
      <c r="C23" s="32"/>
      <c r="D23" s="32" t="s">
        <v>128</v>
      </c>
      <c r="E23" s="32" t="s">
        <v>129</v>
      </c>
    </row>
    <row r="24" spans="1:5" ht="27">
      <c r="A24" s="32">
        <v>17</v>
      </c>
      <c r="B24" s="32" t="s">
        <v>85</v>
      </c>
      <c r="C24" s="32"/>
      <c r="D24" s="32" t="s">
        <v>130</v>
      </c>
      <c r="E24" s="32" t="s">
        <v>86</v>
      </c>
    </row>
  </sheetData>
  <mergeCells count="2">
    <mergeCell ref="A6:A8"/>
    <mergeCell ref="B6:B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="145" zoomScaleNormal="145" workbookViewId="0" topLeftCell="A37">
      <selection activeCell="F46" sqref="F46"/>
    </sheetView>
  </sheetViews>
  <sheetFormatPr defaultColWidth="9.00390625" defaultRowHeight="12.75"/>
  <cols>
    <col min="1" max="1" width="3.875" style="27" customWidth="1"/>
    <col min="2" max="2" width="27.375" style="0" customWidth="1"/>
    <col min="3" max="3" width="9.375" style="0" customWidth="1"/>
    <col min="5" max="5" width="9.00390625" style="0" customWidth="1"/>
  </cols>
  <sheetData>
    <row r="1" ht="12.75">
      <c r="B1" s="10" t="s">
        <v>56</v>
      </c>
    </row>
    <row r="2" ht="12.75">
      <c r="B2" s="10" t="s">
        <v>57</v>
      </c>
    </row>
    <row r="3" spans="2:5" ht="12.75">
      <c r="B3" s="9" t="s">
        <v>59</v>
      </c>
      <c r="C3" s="10"/>
      <c r="D3" s="10" t="s">
        <v>98</v>
      </c>
      <c r="E3" s="10"/>
    </row>
    <row r="4" spans="2:5" ht="12.75">
      <c r="B4" s="9"/>
      <c r="C4" s="10"/>
      <c r="D4" s="10"/>
      <c r="E4" s="10"/>
    </row>
    <row r="5" spans="2:5" ht="12.75">
      <c r="B5" s="10" t="s">
        <v>58</v>
      </c>
      <c r="C5" s="5"/>
      <c r="D5" s="5"/>
      <c r="E5" s="5"/>
    </row>
    <row r="6" spans="1:6" ht="21" customHeight="1">
      <c r="A6" s="7"/>
      <c r="B6" s="19" t="s">
        <v>27</v>
      </c>
      <c r="C6" s="12" t="s">
        <v>28</v>
      </c>
      <c r="D6" s="12" t="s">
        <v>48</v>
      </c>
      <c r="E6" s="6" t="s">
        <v>29</v>
      </c>
      <c r="F6" s="12" t="s">
        <v>49</v>
      </c>
    </row>
    <row r="7" spans="1:6" ht="12.75">
      <c r="A7" s="7">
        <v>1</v>
      </c>
      <c r="B7" s="33" t="s">
        <v>152</v>
      </c>
      <c r="C7" s="6" t="s">
        <v>153</v>
      </c>
      <c r="D7" s="6"/>
      <c r="E7" s="6" t="s">
        <v>154</v>
      </c>
      <c r="F7" s="38">
        <v>576741.33</v>
      </c>
    </row>
    <row r="8" spans="1:6" ht="12.75">
      <c r="A8" s="7">
        <v>2</v>
      </c>
      <c r="B8" s="33" t="s">
        <v>155</v>
      </c>
      <c r="C8" s="6"/>
      <c r="D8" s="6"/>
      <c r="E8" s="6" t="s">
        <v>154</v>
      </c>
      <c r="F8" s="6">
        <v>12450</v>
      </c>
    </row>
    <row r="9" spans="1:6" ht="12.75">
      <c r="A9" s="7"/>
      <c r="B9" s="13"/>
      <c r="C9" s="14"/>
      <c r="D9" s="6"/>
      <c r="E9" s="14" t="s">
        <v>38</v>
      </c>
      <c r="F9" s="39">
        <f>SUM(F7:F8)</f>
        <v>589191.33</v>
      </c>
    </row>
    <row r="10" spans="1:6" ht="12.75">
      <c r="A10" s="28"/>
      <c r="B10" s="23"/>
      <c r="C10" s="24"/>
      <c r="D10" s="25"/>
      <c r="E10" s="25"/>
      <c r="F10" s="25"/>
    </row>
    <row r="11" spans="1:6" ht="12.75">
      <c r="A11" s="28"/>
      <c r="B11" s="10" t="s">
        <v>52</v>
      </c>
      <c r="C11" s="25"/>
      <c r="D11" s="25"/>
      <c r="E11" s="25"/>
      <c r="F11" s="25"/>
    </row>
    <row r="12" spans="1:6" ht="21">
      <c r="A12" s="7"/>
      <c r="B12" s="19" t="s">
        <v>27</v>
      </c>
      <c r="C12" s="12" t="s">
        <v>28</v>
      </c>
      <c r="D12" s="12" t="s">
        <v>48</v>
      </c>
      <c r="E12" s="6" t="s">
        <v>29</v>
      </c>
      <c r="F12" s="12" t="s">
        <v>49</v>
      </c>
    </row>
    <row r="13" spans="1:6" ht="12.75">
      <c r="A13" s="7">
        <v>2</v>
      </c>
      <c r="B13" s="20" t="s">
        <v>37</v>
      </c>
      <c r="C13" s="6"/>
      <c r="D13" s="7"/>
      <c r="E13" s="7"/>
      <c r="F13" s="7"/>
    </row>
    <row r="14" spans="1:6" ht="12.75">
      <c r="A14" s="7" t="s">
        <v>87</v>
      </c>
      <c r="B14" s="7" t="s">
        <v>99</v>
      </c>
      <c r="C14" s="7"/>
      <c r="D14" s="7"/>
      <c r="E14" s="7" t="s">
        <v>41</v>
      </c>
      <c r="F14" s="7">
        <v>1565</v>
      </c>
    </row>
    <row r="15" spans="1:6" ht="12.75">
      <c r="A15" s="7" t="s">
        <v>88</v>
      </c>
      <c r="B15" s="7" t="s">
        <v>100</v>
      </c>
      <c r="C15" s="7"/>
      <c r="D15" s="7" t="s">
        <v>102</v>
      </c>
      <c r="E15" s="7" t="s">
        <v>40</v>
      </c>
      <c r="F15" s="15">
        <v>209</v>
      </c>
    </row>
    <row r="16" spans="1:6" ht="12.75">
      <c r="A16" s="7" t="s">
        <v>89</v>
      </c>
      <c r="B16" s="7" t="s">
        <v>101</v>
      </c>
      <c r="C16" s="7"/>
      <c r="D16" s="7"/>
      <c r="E16" s="7" t="s">
        <v>40</v>
      </c>
      <c r="F16" s="15">
        <v>2151</v>
      </c>
    </row>
    <row r="17" spans="1:6" ht="12.75">
      <c r="A17" s="7"/>
      <c r="B17" s="22"/>
      <c r="C17" s="15"/>
      <c r="D17" s="15"/>
      <c r="E17" s="17" t="s">
        <v>38</v>
      </c>
      <c r="F17" s="17">
        <f>F14+F15+F16</f>
        <v>3925</v>
      </c>
    </row>
    <row r="18" spans="1:6" ht="12.75">
      <c r="A18" s="7">
        <v>3</v>
      </c>
      <c r="B18" s="16" t="s">
        <v>31</v>
      </c>
      <c r="C18" s="17"/>
      <c r="D18" s="15"/>
      <c r="E18" s="15"/>
      <c r="F18" s="15"/>
    </row>
    <row r="19" spans="1:6" ht="12.75">
      <c r="A19" s="7"/>
      <c r="B19" s="10" t="s">
        <v>32</v>
      </c>
      <c r="C19" s="7"/>
      <c r="D19" s="7"/>
      <c r="E19" s="7"/>
      <c r="F19" s="7"/>
    </row>
    <row r="20" spans="1:6" ht="12.75">
      <c r="A20" s="7" t="s">
        <v>90</v>
      </c>
      <c r="B20" s="7" t="s">
        <v>103</v>
      </c>
      <c r="C20" s="7" t="s">
        <v>107</v>
      </c>
      <c r="D20" s="7" t="s">
        <v>108</v>
      </c>
      <c r="E20" s="7" t="s">
        <v>45</v>
      </c>
      <c r="F20" s="7">
        <v>3141</v>
      </c>
    </row>
    <row r="21" spans="1:6" ht="12.75">
      <c r="A21" s="7" t="s">
        <v>91</v>
      </c>
      <c r="B21" s="7" t="s">
        <v>104</v>
      </c>
      <c r="C21" s="7" t="s">
        <v>50</v>
      </c>
      <c r="D21" s="7"/>
      <c r="E21" s="7" t="s">
        <v>46</v>
      </c>
      <c r="F21" s="7">
        <v>6195</v>
      </c>
    </row>
    <row r="22" spans="1:6" ht="12.75">
      <c r="A22" s="7" t="s">
        <v>92</v>
      </c>
      <c r="B22" s="7" t="s">
        <v>105</v>
      </c>
      <c r="C22" s="7"/>
      <c r="D22" s="7"/>
      <c r="E22" s="7" t="s">
        <v>109</v>
      </c>
      <c r="F22" s="7">
        <v>76076</v>
      </c>
    </row>
    <row r="23" spans="1:6" ht="12.75">
      <c r="A23" s="7" t="s">
        <v>93</v>
      </c>
      <c r="B23" s="27" t="s">
        <v>106</v>
      </c>
      <c r="C23" s="7"/>
      <c r="D23" s="7"/>
      <c r="E23" s="7"/>
      <c r="F23" s="7"/>
    </row>
    <row r="24" spans="1:6" ht="12.75">
      <c r="A24" s="7"/>
      <c r="B24" s="7"/>
      <c r="C24" s="7"/>
      <c r="D24" s="7"/>
      <c r="E24" s="29" t="s">
        <v>38</v>
      </c>
      <c r="F24" s="17">
        <f>F20+F21+F22</f>
        <v>85412</v>
      </c>
    </row>
    <row r="25" spans="1:6" ht="27" customHeight="1">
      <c r="A25" s="7">
        <v>4</v>
      </c>
      <c r="B25" s="47" t="s">
        <v>47</v>
      </c>
      <c r="C25" s="48"/>
      <c r="D25" s="48"/>
      <c r="E25" s="11"/>
      <c r="F25" s="11"/>
    </row>
    <row r="26" spans="1:6" ht="12.75">
      <c r="A26" s="7" t="s">
        <v>94</v>
      </c>
      <c r="B26" s="7" t="s">
        <v>110</v>
      </c>
      <c r="C26" s="7"/>
      <c r="D26" s="7"/>
      <c r="E26" s="7" t="s">
        <v>45</v>
      </c>
      <c r="F26" s="7">
        <v>2063</v>
      </c>
    </row>
    <row r="27" spans="1:6" ht="12.75">
      <c r="A27" s="7" t="s">
        <v>95</v>
      </c>
      <c r="B27" s="7" t="s">
        <v>111</v>
      </c>
      <c r="C27" s="7"/>
      <c r="D27" s="7"/>
      <c r="E27" s="7" t="s">
        <v>45</v>
      </c>
      <c r="F27" s="7">
        <v>550</v>
      </c>
    </row>
    <row r="28" spans="1:6" ht="12.75">
      <c r="A28" s="7"/>
      <c r="B28" s="21"/>
      <c r="C28" s="7"/>
      <c r="D28" s="7"/>
      <c r="E28" s="29" t="s">
        <v>38</v>
      </c>
      <c r="F28" s="29">
        <f>F26+F27</f>
        <v>2613</v>
      </c>
    </row>
    <row r="29" spans="1:6" ht="12.75">
      <c r="A29" s="7" t="s">
        <v>96</v>
      </c>
      <c r="B29" s="49" t="s">
        <v>30</v>
      </c>
      <c r="C29" s="50"/>
      <c r="D29" s="51"/>
      <c r="E29" s="7"/>
      <c r="F29" s="7">
        <v>0</v>
      </c>
    </row>
    <row r="30" spans="1:6" ht="12.75">
      <c r="A30" s="7"/>
      <c r="B30" s="21"/>
      <c r="C30" s="7"/>
      <c r="D30" s="7"/>
      <c r="E30" s="7"/>
      <c r="F30" s="7"/>
    </row>
    <row r="31" spans="1:6" ht="12.75">
      <c r="A31" s="7">
        <v>6</v>
      </c>
      <c r="B31" s="21" t="s">
        <v>61</v>
      </c>
      <c r="C31" s="7"/>
      <c r="D31" s="7"/>
      <c r="E31" s="7" t="s">
        <v>60</v>
      </c>
      <c r="F31" s="7">
        <v>3835</v>
      </c>
    </row>
    <row r="32" spans="1:6" ht="12.75">
      <c r="A32" s="7">
        <v>7</v>
      </c>
      <c r="B32" s="21" t="s">
        <v>62</v>
      </c>
      <c r="C32" s="7"/>
      <c r="D32" s="7"/>
      <c r="E32" s="7" t="s">
        <v>60</v>
      </c>
      <c r="F32" s="7">
        <v>66952</v>
      </c>
    </row>
    <row r="33" spans="1:6" ht="12.75">
      <c r="A33" s="7">
        <v>8</v>
      </c>
      <c r="B33" s="21" t="s">
        <v>63</v>
      </c>
      <c r="C33" s="7"/>
      <c r="D33" s="7"/>
      <c r="E33" s="7" t="s">
        <v>60</v>
      </c>
      <c r="F33" s="7">
        <v>40838</v>
      </c>
    </row>
    <row r="34" spans="1:6" ht="12.75">
      <c r="A34" s="7"/>
      <c r="B34" s="30" t="s">
        <v>51</v>
      </c>
      <c r="C34" s="7"/>
      <c r="D34" s="7"/>
      <c r="E34" s="7"/>
      <c r="F34" s="18">
        <f>F17+F24+F28+F31+F32+F33</f>
        <v>203575</v>
      </c>
    </row>
    <row r="35" spans="1:6" ht="12.75">
      <c r="A35" s="7"/>
      <c r="B35" s="35" t="s">
        <v>112</v>
      </c>
      <c r="C35" s="36"/>
      <c r="D35" s="36"/>
      <c r="E35" s="36"/>
      <c r="F35" s="40">
        <f>F9</f>
        <v>589191.33</v>
      </c>
    </row>
    <row r="37" spans="2:8" ht="12.75">
      <c r="B37" s="26" t="s">
        <v>53</v>
      </c>
      <c r="H37" s="3"/>
    </row>
    <row r="38" spans="2:8" ht="30.75">
      <c r="B38" s="2" t="s">
        <v>4</v>
      </c>
      <c r="C38" s="34" t="s">
        <v>159</v>
      </c>
      <c r="D38" s="34" t="s">
        <v>113</v>
      </c>
      <c r="E38" s="34" t="s">
        <v>160</v>
      </c>
      <c r="F38" s="34" t="s">
        <v>156</v>
      </c>
      <c r="G38" s="34" t="s">
        <v>161</v>
      </c>
      <c r="H38" s="37"/>
    </row>
    <row r="39" spans="2:8" ht="12.75">
      <c r="B39" s="1" t="s">
        <v>54</v>
      </c>
      <c r="C39" s="1">
        <v>41204</v>
      </c>
      <c r="D39" s="1">
        <v>293911</v>
      </c>
      <c r="E39" s="41">
        <v>589191</v>
      </c>
      <c r="F39" s="31">
        <f>D39-E39</f>
        <v>-295280</v>
      </c>
      <c r="G39" s="1"/>
      <c r="H39" s="3"/>
    </row>
    <row r="40" spans="2:8" ht="12.75">
      <c r="B40" s="1" t="s">
        <v>55</v>
      </c>
      <c r="C40" s="1">
        <v>42360</v>
      </c>
      <c r="D40" s="1">
        <v>396865</v>
      </c>
      <c r="E40" s="42">
        <v>203575</v>
      </c>
      <c r="F40" s="31">
        <f>D40-E40</f>
        <v>193290</v>
      </c>
      <c r="G40" s="31"/>
      <c r="H40" s="3"/>
    </row>
    <row r="41" spans="2:8" ht="12.75">
      <c r="B41" s="1" t="s">
        <v>114</v>
      </c>
      <c r="C41" s="1">
        <v>0</v>
      </c>
      <c r="D41" s="1">
        <v>5129</v>
      </c>
      <c r="E41" s="1"/>
      <c r="F41" s="1">
        <v>5129</v>
      </c>
      <c r="G41" s="31"/>
      <c r="H41" s="3"/>
    </row>
    <row r="42" spans="2:8" ht="12.75">
      <c r="B42" s="1" t="s">
        <v>158</v>
      </c>
      <c r="C42" s="1"/>
      <c r="D42" s="1">
        <f>SUM(D39:D41)</f>
        <v>695905</v>
      </c>
      <c r="E42" s="1">
        <f>SUM(E39:E41)</f>
        <v>792766</v>
      </c>
      <c r="F42" s="31">
        <f>SUM(F39:F41)</f>
        <v>-96861</v>
      </c>
      <c r="G42" s="1">
        <v>0</v>
      </c>
      <c r="H42" s="3"/>
    </row>
    <row r="43" spans="2:8" ht="12.75">
      <c r="B43" s="3"/>
      <c r="C43" s="3"/>
      <c r="D43" s="3"/>
      <c r="E43" s="3"/>
      <c r="F43" s="3"/>
      <c r="G43" s="3"/>
      <c r="H43" s="3"/>
    </row>
    <row r="44" spans="2:8" ht="12.75">
      <c r="B44" s="3" t="s">
        <v>115</v>
      </c>
      <c r="C44" s="3"/>
      <c r="D44" s="3"/>
      <c r="E44" s="3"/>
      <c r="F44" s="3"/>
      <c r="G44" s="3"/>
      <c r="H44" s="3"/>
    </row>
    <row r="45" spans="2:8" ht="12.75">
      <c r="B45" s="3"/>
      <c r="C45" s="3"/>
      <c r="D45" s="3"/>
      <c r="E45" s="3"/>
      <c r="F45" s="3"/>
      <c r="G45" s="3"/>
      <c r="H45" s="3"/>
    </row>
    <row r="46" spans="2:7" ht="61.5">
      <c r="B46" s="2" t="s">
        <v>4</v>
      </c>
      <c r="C46" s="34" t="s">
        <v>165</v>
      </c>
      <c r="D46" s="12" t="s">
        <v>162</v>
      </c>
      <c r="E46" s="12" t="s">
        <v>163</v>
      </c>
      <c r="F46" s="34" t="s">
        <v>164</v>
      </c>
      <c r="G46" s="7"/>
    </row>
    <row r="47" spans="2:7" ht="12.75">
      <c r="B47" s="1" t="s">
        <v>54</v>
      </c>
      <c r="C47" s="43">
        <f>C39+D39-E39-G39</f>
        <v>-254076</v>
      </c>
      <c r="D47" s="34"/>
      <c r="E47" s="12"/>
      <c r="F47" s="7"/>
      <c r="G47" s="7"/>
    </row>
    <row r="48" spans="2:7" ht="12.75">
      <c r="B48" s="1" t="s">
        <v>55</v>
      </c>
      <c r="C48" s="43">
        <f>C40+D40-E40-G40</f>
        <v>235650</v>
      </c>
      <c r="D48" s="1">
        <v>396865</v>
      </c>
      <c r="E48" s="31">
        <f>D48+C50</f>
        <v>383568</v>
      </c>
      <c r="F48" s="1">
        <f>D48/2+C50</f>
        <v>185135.5</v>
      </c>
      <c r="G48" s="1"/>
    </row>
    <row r="49" spans="2:7" ht="12.75">
      <c r="B49" s="1" t="s">
        <v>114</v>
      </c>
      <c r="C49" s="43">
        <f>C41+D41-E41-G41</f>
        <v>5129</v>
      </c>
      <c r="D49" s="1"/>
      <c r="E49" s="1"/>
      <c r="F49" s="1"/>
      <c r="G49" s="1"/>
    </row>
    <row r="50" spans="2:7" ht="12.75">
      <c r="B50" s="1"/>
      <c r="C50" s="31">
        <f>SUM(C47:C49)</f>
        <v>-13297</v>
      </c>
      <c r="D50" s="1"/>
      <c r="E50" s="1"/>
      <c r="F50" s="1"/>
      <c r="G50" s="1"/>
    </row>
    <row r="52" ht="12.75">
      <c r="D52" t="s">
        <v>157</v>
      </c>
    </row>
  </sheetData>
  <mergeCells count="2">
    <mergeCell ref="B25:D25"/>
    <mergeCell ref="B29:D29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2015-03-20T07:26:30Z</cp:lastPrinted>
  <dcterms:created xsi:type="dcterms:W3CDTF">2012-06-22T07:33:11Z</dcterms:created>
  <dcterms:modified xsi:type="dcterms:W3CDTF">2015-03-20T07:27:40Z</dcterms:modified>
  <cp:category/>
  <cp:version/>
  <cp:contentType/>
  <cp:contentStatus/>
</cp:coreProperties>
</file>