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техосмотра'!$A$1:$E$26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<sst xmlns="http://schemas.openxmlformats.org/spreadsheetml/2006/main" count="231" uniqueCount="187">
  <si>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</si>
  <si>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</si>
  <si>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</si>
  <si>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</si>
  <si>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</si>
  <si>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</si>
  <si>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</si>
  <si>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</si>
  <si>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</si>
  <si>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</si>
  <si>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</si>
  <si>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</si>
  <si>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</si>
  <si>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</si>
  <si>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</si>
  <si>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</si>
  <si>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</si>
  <si>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</si>
  <si>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</si>
  <si>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</si>
  <si>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</si>
  <si>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</si>
  <si>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</si>
  <si>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</si>
  <si>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</si>
  <si>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</si>
  <si>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</si>
  <si>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</si>
  <si>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</si>
  <si>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</si>
  <si>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</si>
  <si>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</si>
  <si>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</si>
  <si>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</si>
  <si>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</si>
  <si>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</si>
  <si>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</si>
  <si>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</si>
  <si>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итого:</t>
  </si>
  <si>
    <t>А.МАТРОСОВА</t>
  </si>
  <si>
    <t>66:44:0102007:0108</t>
  </si>
  <si>
    <t>апрель</t>
  </si>
  <si>
    <t>по сост  на 01.01.2013г</t>
  </si>
  <si>
    <t>Место работ</t>
  </si>
  <si>
    <t>сумма руб</t>
  </si>
  <si>
    <t>декабрь</t>
  </si>
  <si>
    <t>май</t>
  </si>
  <si>
    <t>итого по ст.Содерж.дома</t>
  </si>
  <si>
    <t>итого по ст.Кап.ремонт</t>
  </si>
  <si>
    <t>Выполнение работ по статье "Капитальный ремонт"</t>
  </si>
  <si>
    <t>Выполнение работ по статье "Содержание дома"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</si>
  <si>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</si>
  <si>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</si>
  <si>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</si>
  <si>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</si>
  <si>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</si>
  <si>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</si>
  <si>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Управление  домом</t>
  </si>
  <si>
    <t>Услуги по начислению и сбору платежей</t>
  </si>
  <si>
    <t xml:space="preserve">Благоустройство и обеспечение санитарного состояния </t>
  </si>
  <si>
    <t xml:space="preserve">                                      А.Матросова,4</t>
  </si>
  <si>
    <t>12 мес</t>
  </si>
  <si>
    <t>исправное</t>
  </si>
  <si>
    <t>вывод</t>
  </si>
  <si>
    <t xml:space="preserve">Фундаменты </t>
  </si>
  <si>
    <t>удов.</t>
  </si>
  <si>
    <t xml:space="preserve">Цоколь </t>
  </si>
  <si>
    <t>неудов.</t>
  </si>
  <si>
    <t xml:space="preserve">Стены </t>
  </si>
  <si>
    <t xml:space="preserve">Фасад </t>
  </si>
  <si>
    <t xml:space="preserve">Крыша </t>
  </si>
  <si>
    <t>удов</t>
  </si>
  <si>
    <t xml:space="preserve">Перекрытие </t>
  </si>
  <si>
    <t>Полы в МОП</t>
  </si>
  <si>
    <t>Ремонт, смена</t>
  </si>
  <si>
    <t>Окна в МОП</t>
  </si>
  <si>
    <t>загнивание</t>
  </si>
  <si>
    <t>Двери в МОП</t>
  </si>
  <si>
    <t>Лестничные марши</t>
  </si>
  <si>
    <t xml:space="preserve">Подъезды </t>
  </si>
  <si>
    <t xml:space="preserve"> Отслоение шт-ки, загрязнение</t>
  </si>
  <si>
    <t xml:space="preserve"> ремонт </t>
  </si>
  <si>
    <t xml:space="preserve">Крыльца </t>
  </si>
  <si>
    <t>разрушения</t>
  </si>
  <si>
    <t>ремонт</t>
  </si>
  <si>
    <t>Подвал</t>
  </si>
  <si>
    <t>Водопровод</t>
  </si>
  <si>
    <t>Канализация</t>
  </si>
  <si>
    <t>.</t>
  </si>
  <si>
    <t>Отопление</t>
  </si>
  <si>
    <t>Эл. оборудование</t>
  </si>
  <si>
    <t>Ограниченно работоспособное</t>
  </si>
  <si>
    <t>Текущий ремонт</t>
  </si>
  <si>
    <t>Части здания и конструкции</t>
  </si>
  <si>
    <t>Техническое состояние</t>
  </si>
  <si>
    <t>№ пп</t>
  </si>
  <si>
    <t>2.1.</t>
  </si>
  <si>
    <t>3.1.</t>
  </si>
  <si>
    <t>3.2.</t>
  </si>
  <si>
    <t>3.3.</t>
  </si>
  <si>
    <t>3.4.</t>
  </si>
  <si>
    <t>4.1.</t>
  </si>
  <si>
    <t>4.2.</t>
  </si>
  <si>
    <t>за 2014год</t>
  </si>
  <si>
    <t>2014 год</t>
  </si>
  <si>
    <t>замена обр.трубопровода отопления</t>
  </si>
  <si>
    <t>0,2м+6м+ЗА</t>
  </si>
  <si>
    <t>кв.12</t>
  </si>
  <si>
    <t>январь</t>
  </si>
  <si>
    <t>чистка кровли от снега</t>
  </si>
  <si>
    <t>ремонт пола</t>
  </si>
  <si>
    <t>чистка вентиляции</t>
  </si>
  <si>
    <t>2.2.</t>
  </si>
  <si>
    <t>2.3.</t>
  </si>
  <si>
    <t>2.4.</t>
  </si>
  <si>
    <t>кв.1,10,11,12</t>
  </si>
  <si>
    <t>февраль</t>
  </si>
  <si>
    <t>март</t>
  </si>
  <si>
    <t>кв.13</t>
  </si>
  <si>
    <t>замена стояка отопления</t>
  </si>
  <si>
    <t>замена обр.трпуб.отопления</t>
  </si>
  <si>
    <t>монтаж системы отопления</t>
  </si>
  <si>
    <t>замена ст.канализации</t>
  </si>
  <si>
    <t>замена обрт.труб.отопления</t>
  </si>
  <si>
    <t>Установка счётчика  отоплени</t>
  </si>
  <si>
    <t>Установка счётчика  ХВС</t>
  </si>
  <si>
    <t>теплоизоляция труб отопления</t>
  </si>
  <si>
    <t>Содержание  аварийно-диспетчерской службы,</t>
  </si>
  <si>
    <t xml:space="preserve">выполнение заявок и ППР </t>
  </si>
  <si>
    <t>9,5м+ЗА</t>
  </si>
  <si>
    <t>под.1,2</t>
  </si>
  <si>
    <t>4,5м+ЗА</t>
  </si>
  <si>
    <t>кв.1,5</t>
  </si>
  <si>
    <t>3м+ЗА</t>
  </si>
  <si>
    <t>кв.10,11</t>
  </si>
  <si>
    <t>ЗА</t>
  </si>
  <si>
    <t>кв.3-7</t>
  </si>
  <si>
    <t>сентябрь</t>
  </si>
  <si>
    <t>чердак</t>
  </si>
  <si>
    <t>установка мус.контйенера</t>
  </si>
  <si>
    <t>откос травы</t>
  </si>
  <si>
    <t>июль</t>
  </si>
  <si>
    <t>3.5.</t>
  </si>
  <si>
    <t>3.6.</t>
  </si>
  <si>
    <t>3.7.</t>
  </si>
  <si>
    <t>3.8.</t>
  </si>
  <si>
    <t>3.9.</t>
  </si>
  <si>
    <t>3.10.</t>
  </si>
  <si>
    <t>начислено 2014 г.</t>
  </si>
  <si>
    <t>Обслуживание внутридом.сетей (кв.м)</t>
  </si>
  <si>
    <t>Ориентировочный  расчёт  сумм  на  ремонтные  работы  по статьям  на 2015 г.</t>
  </si>
  <si>
    <t>Разрушение отмостки</t>
  </si>
  <si>
    <t xml:space="preserve">Ремонт </t>
  </si>
  <si>
    <t>Отслоение штукатурного слоя, частичное разрушение шлакоблоков</t>
  </si>
  <si>
    <t xml:space="preserve">Частичное разрушения шлакоблоков </t>
  </si>
  <si>
    <t>Ремонт</t>
  </si>
  <si>
    <t xml:space="preserve">Отслоение штукатурного слоя, выцветание окрасочного слоя. </t>
  </si>
  <si>
    <t>Трещины в штукатурном слое</t>
  </si>
  <si>
    <t>Выбоины в бетонных, загнивание деревянных полов</t>
  </si>
  <si>
    <t>смена</t>
  </si>
  <si>
    <t>сколы</t>
  </si>
  <si>
    <t>Козырьки</t>
  </si>
  <si>
    <t xml:space="preserve">под 2 разрушение по сварке </t>
  </si>
  <si>
    <t>В рабочем состоянии</t>
  </si>
  <si>
    <t>работоспособная</t>
  </si>
  <si>
    <t>Описание элементов               ( материал, конструкция или система, отделка и прочее)</t>
  </si>
  <si>
    <t>бетонный ленточный</t>
  </si>
  <si>
    <t>отукатуренный</t>
  </si>
  <si>
    <t>оштукатуренные стены</t>
  </si>
  <si>
    <t xml:space="preserve">шлакоблочные </t>
  </si>
  <si>
    <t>шиферная</t>
  </si>
  <si>
    <t>деревянное</t>
  </si>
  <si>
    <t>стяжка</t>
  </si>
  <si>
    <t>деревянные</t>
  </si>
  <si>
    <t>металлические</t>
  </si>
  <si>
    <t>ж.бетонные</t>
  </si>
  <si>
    <t>бетонные</t>
  </si>
  <si>
    <t>остаток 2014 г</t>
  </si>
  <si>
    <t xml:space="preserve">                 Итого:</t>
  </si>
  <si>
    <t>начисления   2015 г</t>
  </si>
  <si>
    <t>план    2015 г</t>
  </si>
  <si>
    <t>НДС  2014 г</t>
  </si>
  <si>
    <t xml:space="preserve">переход на 2015 г.  без НДС </t>
  </si>
  <si>
    <t>переход  с 2013 г. без  НДС</t>
  </si>
  <si>
    <t>УК Южилкомплекс</t>
  </si>
  <si>
    <t>ориентировочная  сумма  на ремонтные  работы              2015 г</t>
  </si>
  <si>
    <t>выполнено в 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</si>
</sst>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10409]General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16" fontId="1" fillId="0" borderId="1" xfId="0" applyNumberFormat="1" applyFont="1" applyBorder="1" applyAlignment="1">
      <alignment/>
    </xf>
    <xf numFmtId="0" fontId="10" fillId="0" borderId="1" xfId="18" applyFill="1" applyBorder="1">
      <alignment vertical="top" wrapText="1"/>
      <protection/>
    </xf>
    <xf numFmtId="0" fontId="0" fillId="0" borderId="5" xfId="0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169" fontId="10" fillId="0" borderId="1" xfId="18" applyFont="1" applyFill="1" applyBorder="1">
      <alignment vertical="top" wrapText="1"/>
      <protection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/>
    </xf>
    <xf numFmtId="1" fontId="12" fillId="0" borderId="0" xfId="18" applyNumberFormat="1" applyFont="1" applyFill="1" applyBorder="1">
      <alignment wrapText="1"/>
      <protection/>
    </xf>
    <xf numFmtId="0" fontId="10" fillId="0" borderId="0" xfId="18" applyFill="1" applyBorder="1">
      <alignment vertical="top" wrapText="1"/>
      <protection/>
    </xf>
    <xf numFmtId="169" fontId="10" fillId="0" borderId="0" xfId="18" applyFont="1" applyFill="1" applyBorder="1">
      <alignment vertical="top" wrapText="1"/>
      <protection/>
    </xf>
    <xf numFmtId="0" fontId="0" fillId="0" borderId="0" xfId="0" applyBorder="1" applyAlignment="1">
      <alignment wrapText="1"/>
    </xf>
    <xf numFmtId="169" fontId="0" fillId="0" borderId="0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0" fontId="10" fillId="0" borderId="1" xfId="18" applyFont="1" applyFill="1" applyBorder="1">
      <alignment vertical="top" wrapText="1"/>
      <protection/>
    </xf>
    <xf numFmtId="1" fontId="0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68"/>
      <c r="B1" s="69"/>
      <c r="C1" s="69" t="s">
        <v>21</v>
      </c>
      <c r="D1" s="69"/>
    </row>
    <row r="2" spans="1:4" ht="15">
      <c r="A2" s="68"/>
      <c r="B2" s="69" t="s">
        <v>22</v>
      </c>
      <c r="C2" s="69" t="s">
        <v>23</v>
      </c>
      <c r="D2" s="69" t="s">
        <v>103</v>
      </c>
    </row>
    <row r="3" spans="1:4" ht="15">
      <c r="A3" s="68"/>
      <c r="B3" s="68"/>
      <c r="C3" s="68"/>
      <c r="D3" s="68"/>
    </row>
    <row r="4" spans="1:4" ht="15">
      <c r="A4" s="70" t="s">
        <v>24</v>
      </c>
      <c r="B4" s="68" t="s">
        <v>0</v>
      </c>
      <c r="C4" s="71" t="s">
        <v>39</v>
      </c>
      <c r="D4" s="71">
        <v>4</v>
      </c>
    </row>
    <row r="5" spans="1:4" ht="15">
      <c r="A5" s="68"/>
      <c r="B5" s="68"/>
      <c r="C5" s="68"/>
      <c r="D5" s="68"/>
    </row>
    <row r="6" spans="1:5" ht="15">
      <c r="A6" s="72"/>
      <c r="B6" s="72" t="s">
        <v>4</v>
      </c>
      <c r="C6" s="73"/>
      <c r="D6" s="74"/>
      <c r="E6" s="3"/>
    </row>
    <row r="7" spans="1:5" ht="15">
      <c r="A7" s="72">
        <v>1</v>
      </c>
      <c r="B7" s="72" t="s">
        <v>1</v>
      </c>
      <c r="C7" s="73" t="s">
        <v>36</v>
      </c>
      <c r="D7" s="74"/>
      <c r="E7" s="3"/>
    </row>
    <row r="8" spans="1:5" ht="15">
      <c r="A8" s="72">
        <v>2</v>
      </c>
      <c r="B8" s="72" t="s">
        <v>2</v>
      </c>
      <c r="C8" s="73">
        <v>1959</v>
      </c>
      <c r="D8" s="74"/>
      <c r="E8" s="3"/>
    </row>
    <row r="9" spans="1:5" ht="15">
      <c r="A9" s="72">
        <v>3</v>
      </c>
      <c r="B9" s="72" t="s">
        <v>3</v>
      </c>
      <c r="C9" s="75">
        <v>0.65</v>
      </c>
      <c r="D9" s="74"/>
      <c r="E9" s="3"/>
    </row>
    <row r="10" spans="1:5" ht="15">
      <c r="A10" s="72"/>
      <c r="B10" s="72" t="s">
        <v>42</v>
      </c>
      <c r="C10" s="73"/>
      <c r="D10" s="74"/>
      <c r="E10" s="3"/>
    </row>
    <row r="11" spans="1:5" ht="15">
      <c r="A11" s="72">
        <v>4</v>
      </c>
      <c r="B11" s="72" t="s">
        <v>5</v>
      </c>
      <c r="C11" s="73">
        <v>2</v>
      </c>
      <c r="D11" s="74"/>
      <c r="E11" s="3"/>
    </row>
    <row r="12" spans="1:5" ht="15">
      <c r="A12" s="72">
        <v>5</v>
      </c>
      <c r="B12" s="72" t="s">
        <v>6</v>
      </c>
      <c r="C12" s="73">
        <v>2</v>
      </c>
      <c r="D12" s="74"/>
      <c r="E12" s="3"/>
    </row>
    <row r="13" spans="1:5" ht="15">
      <c r="A13" s="72">
        <v>6</v>
      </c>
      <c r="B13" s="72" t="s">
        <v>17</v>
      </c>
      <c r="C13" s="73">
        <v>16</v>
      </c>
      <c r="D13" s="74"/>
      <c r="E13" s="3"/>
    </row>
    <row r="14" spans="1:5" ht="15">
      <c r="A14" s="72">
        <v>7</v>
      </c>
      <c r="B14" s="72" t="s">
        <v>7</v>
      </c>
      <c r="C14" s="73">
        <v>2327</v>
      </c>
      <c r="D14" s="74" t="s">
        <v>32</v>
      </c>
      <c r="E14" s="3"/>
    </row>
    <row r="15" spans="1:5" ht="15">
      <c r="A15" s="72">
        <v>8</v>
      </c>
      <c r="B15" s="72" t="s">
        <v>8</v>
      </c>
      <c r="C15" s="73">
        <v>580.1</v>
      </c>
      <c r="D15" s="74" t="s">
        <v>33</v>
      </c>
      <c r="E15" s="3"/>
    </row>
    <row r="16" spans="1:5" ht="15">
      <c r="A16" s="72">
        <v>9</v>
      </c>
      <c r="B16" s="72" t="s">
        <v>9</v>
      </c>
      <c r="C16" s="73">
        <v>532.5</v>
      </c>
      <c r="D16" s="74" t="s">
        <v>33</v>
      </c>
      <c r="E16" s="3"/>
    </row>
    <row r="17" spans="1:5" ht="15">
      <c r="A17" s="72">
        <v>10</v>
      </c>
      <c r="B17" s="72" t="s">
        <v>19</v>
      </c>
      <c r="C17" s="73">
        <v>385.3</v>
      </c>
      <c r="D17" s="74" t="s">
        <v>33</v>
      </c>
      <c r="E17" s="3"/>
    </row>
    <row r="18" spans="1:5" ht="15">
      <c r="A18" s="72">
        <v>11</v>
      </c>
      <c r="B18" s="72" t="s">
        <v>10</v>
      </c>
      <c r="C18" s="73"/>
      <c r="D18" s="74"/>
      <c r="E18" s="3"/>
    </row>
    <row r="19" spans="1:5" ht="15">
      <c r="A19" s="72"/>
      <c r="B19" s="72" t="s">
        <v>18</v>
      </c>
      <c r="C19" s="73" t="s">
        <v>36</v>
      </c>
      <c r="D19" s="74" t="s">
        <v>34</v>
      </c>
      <c r="E19" s="3"/>
    </row>
    <row r="20" spans="1:5" ht="15">
      <c r="A20" s="72">
        <v>12</v>
      </c>
      <c r="B20" s="72" t="s">
        <v>11</v>
      </c>
      <c r="C20" s="73"/>
      <c r="D20" s="74"/>
      <c r="E20" s="3"/>
    </row>
    <row r="21" spans="1:5" ht="15">
      <c r="A21" s="72"/>
      <c r="B21" s="72" t="s">
        <v>12</v>
      </c>
      <c r="C21" s="73" t="s">
        <v>36</v>
      </c>
      <c r="D21" s="74"/>
      <c r="E21" s="3"/>
    </row>
    <row r="22" spans="1:5" ht="15">
      <c r="A22" s="72"/>
      <c r="B22" s="72" t="s">
        <v>13</v>
      </c>
      <c r="C22" s="73">
        <v>384.6</v>
      </c>
      <c r="D22" s="74" t="s">
        <v>33</v>
      </c>
      <c r="E22" s="3"/>
    </row>
    <row r="23" spans="1:5" ht="15">
      <c r="A23" s="72"/>
      <c r="B23" s="72" t="s">
        <v>14</v>
      </c>
      <c r="C23" s="76">
        <v>47.6</v>
      </c>
      <c r="D23" s="74" t="s">
        <v>33</v>
      </c>
      <c r="E23" s="3"/>
    </row>
    <row r="24" spans="1:5" ht="15">
      <c r="A24" s="72">
        <v>13</v>
      </c>
      <c r="B24" s="72" t="s">
        <v>15</v>
      </c>
      <c r="C24" s="76">
        <v>2615</v>
      </c>
      <c r="D24" s="74" t="s">
        <v>33</v>
      </c>
      <c r="E24" s="3"/>
    </row>
    <row r="25" spans="1:5" ht="30">
      <c r="A25" s="72">
        <v>14</v>
      </c>
      <c r="B25" s="72" t="s">
        <v>16</v>
      </c>
      <c r="C25" s="77" t="s">
        <v>40</v>
      </c>
      <c r="D25" s="74"/>
      <c r="E25" s="3"/>
    </row>
    <row r="26" spans="1:5" ht="15">
      <c r="A26" s="72">
        <v>15</v>
      </c>
      <c r="B26" s="72" t="s">
        <v>35</v>
      </c>
      <c r="C26" s="78"/>
      <c r="D26" s="74"/>
      <c r="E26" s="3"/>
    </row>
    <row r="27" spans="1:5" ht="15">
      <c r="A27" s="72"/>
      <c r="B27" s="72"/>
      <c r="C27" s="73"/>
      <c r="D27" s="74"/>
      <c r="E27" s="3"/>
    </row>
    <row r="28" spans="1:5" ht="15">
      <c r="A28" s="72"/>
      <c r="B28" s="72"/>
      <c r="C28" s="73"/>
      <c r="D28" s="74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6"/>
    </sheetView>
  </sheetViews>
  <sheetFormatPr defaultColWidth="9.00390625" defaultRowHeight="12.75"/>
  <cols>
    <col min="1" max="1" width="3.50390625" style="0" customWidth="1"/>
    <col min="2" max="2" width="20.00390625" style="0" customWidth="1"/>
    <col min="3" max="3" width="24.50390625" style="0" customWidth="1"/>
    <col min="4" max="4" width="25.125" style="0" customWidth="1"/>
    <col min="5" max="5" width="23.50390625" style="0" customWidth="1"/>
    <col min="6" max="6" width="47.00390625" style="0" customWidth="1"/>
    <col min="8" max="8" width="27.00390625" style="0" customWidth="1"/>
  </cols>
  <sheetData>
    <row r="1" spans="1:5" ht="12.75">
      <c r="A1" s="4" t="s">
        <v>25</v>
      </c>
      <c r="B1" s="8" t="s">
        <v>26</v>
      </c>
      <c r="C1" s="8"/>
      <c r="D1" s="8"/>
      <c r="E1" s="8"/>
    </row>
    <row r="2" spans="2:5" ht="12.75">
      <c r="B2" s="5" t="s">
        <v>20</v>
      </c>
      <c r="C2" s="5"/>
      <c r="D2" s="8"/>
      <c r="E2" s="8"/>
    </row>
    <row r="3" ht="13.5" thickBot="1"/>
    <row r="4" spans="1:5" ht="66" customHeight="1" thickBot="1">
      <c r="A4" s="63" t="s">
        <v>95</v>
      </c>
      <c r="B4" s="65" t="s">
        <v>93</v>
      </c>
      <c r="C4" s="36" t="s">
        <v>165</v>
      </c>
      <c r="D4" s="63" t="s">
        <v>94</v>
      </c>
      <c r="E4" s="62" t="s">
        <v>63</v>
      </c>
    </row>
    <row r="5" spans="1:5" ht="13.5" hidden="1" thickBot="1">
      <c r="A5" s="64"/>
      <c r="B5" s="64"/>
      <c r="C5" s="35"/>
      <c r="D5" s="64"/>
      <c r="E5" s="62"/>
    </row>
    <row r="6" spans="1:5" ht="15.75" thickBot="1">
      <c r="A6" s="26">
        <v>1</v>
      </c>
      <c r="B6" s="38" t="s">
        <v>64</v>
      </c>
      <c r="C6" s="38" t="s">
        <v>166</v>
      </c>
      <c r="D6" s="38" t="s">
        <v>151</v>
      </c>
      <c r="E6" s="38" t="s">
        <v>152</v>
      </c>
    </row>
    <row r="7" spans="1:5" ht="39.75" thickBot="1">
      <c r="A7" s="39">
        <v>2</v>
      </c>
      <c r="B7" s="40" t="s">
        <v>66</v>
      </c>
      <c r="C7" s="40" t="s">
        <v>167</v>
      </c>
      <c r="D7" s="41" t="s">
        <v>153</v>
      </c>
      <c r="E7" s="40" t="s">
        <v>152</v>
      </c>
    </row>
    <row r="8" spans="1:5" ht="27" thickBot="1">
      <c r="A8" s="39">
        <v>3</v>
      </c>
      <c r="B8" s="40" t="s">
        <v>68</v>
      </c>
      <c r="C8" s="40" t="s">
        <v>169</v>
      </c>
      <c r="D8" s="41" t="s">
        <v>154</v>
      </c>
      <c r="E8" s="40" t="s">
        <v>155</v>
      </c>
    </row>
    <row r="9" spans="1:5" ht="39.75" thickBot="1">
      <c r="A9" s="39">
        <v>4</v>
      </c>
      <c r="B9" s="40" t="s">
        <v>69</v>
      </c>
      <c r="C9" s="40" t="s">
        <v>168</v>
      </c>
      <c r="D9" s="41" t="s">
        <v>156</v>
      </c>
      <c r="E9" s="40" t="s">
        <v>155</v>
      </c>
    </row>
    <row r="10" spans="1:5" ht="15.75" thickBot="1">
      <c r="A10" s="39">
        <v>5</v>
      </c>
      <c r="B10" s="40" t="s">
        <v>70</v>
      </c>
      <c r="C10" s="40" t="s">
        <v>170</v>
      </c>
      <c r="D10" s="40" t="s">
        <v>71</v>
      </c>
      <c r="E10" s="41"/>
    </row>
    <row r="11" spans="1:5" ht="31.5" thickBot="1">
      <c r="A11" s="39">
        <v>6</v>
      </c>
      <c r="B11" s="40" t="s">
        <v>72</v>
      </c>
      <c r="C11" s="40" t="s">
        <v>171</v>
      </c>
      <c r="D11" s="40" t="s">
        <v>157</v>
      </c>
      <c r="E11" s="40"/>
    </row>
    <row r="12" spans="1:5" ht="47.25" thickBot="1">
      <c r="A12" s="39">
        <v>7</v>
      </c>
      <c r="B12" s="40" t="s">
        <v>73</v>
      </c>
      <c r="C12" s="40" t="s">
        <v>172</v>
      </c>
      <c r="D12" s="40" t="s">
        <v>158</v>
      </c>
      <c r="E12" s="40" t="s">
        <v>74</v>
      </c>
    </row>
    <row r="13" spans="1:5" ht="15.75" thickBot="1">
      <c r="A13" s="39">
        <v>8</v>
      </c>
      <c r="B13" s="40" t="s">
        <v>75</v>
      </c>
      <c r="C13" s="40" t="s">
        <v>173</v>
      </c>
      <c r="D13" s="40" t="s">
        <v>76</v>
      </c>
      <c r="E13" s="40" t="s">
        <v>159</v>
      </c>
    </row>
    <row r="14" spans="1:5" ht="15.75" thickBot="1">
      <c r="A14" s="39">
        <v>9</v>
      </c>
      <c r="B14" s="40" t="s">
        <v>77</v>
      </c>
      <c r="C14" s="40" t="s">
        <v>174</v>
      </c>
      <c r="D14" s="40" t="s">
        <v>65</v>
      </c>
      <c r="E14" s="40"/>
    </row>
    <row r="15" spans="1:5" ht="15.75" thickBot="1">
      <c r="A15" s="39">
        <v>10</v>
      </c>
      <c r="B15" s="40" t="s">
        <v>78</v>
      </c>
      <c r="C15" s="40" t="s">
        <v>175</v>
      </c>
      <c r="D15" s="40" t="s">
        <v>160</v>
      </c>
      <c r="E15" s="40" t="s">
        <v>67</v>
      </c>
    </row>
    <row r="16" spans="1:5" ht="27" thickBot="1">
      <c r="A16" s="39">
        <v>11</v>
      </c>
      <c r="B16" s="40" t="s">
        <v>79</v>
      </c>
      <c r="C16" s="40" t="s">
        <v>168</v>
      </c>
      <c r="D16" s="41" t="s">
        <v>80</v>
      </c>
      <c r="E16" s="41" t="s">
        <v>81</v>
      </c>
    </row>
    <row r="17" spans="1:5" ht="15.75" thickBot="1">
      <c r="A17" s="39">
        <v>12</v>
      </c>
      <c r="B17" s="40" t="s">
        <v>82</v>
      </c>
      <c r="C17" s="40" t="s">
        <v>176</v>
      </c>
      <c r="D17" s="40" t="s">
        <v>83</v>
      </c>
      <c r="E17" s="40" t="s">
        <v>84</v>
      </c>
    </row>
    <row r="18" spans="1:5" ht="31.5" thickBot="1">
      <c r="A18" s="39">
        <v>13</v>
      </c>
      <c r="B18" s="40" t="s">
        <v>161</v>
      </c>
      <c r="C18" s="40" t="s">
        <v>174</v>
      </c>
      <c r="D18" s="40" t="s">
        <v>162</v>
      </c>
      <c r="E18" s="40" t="s">
        <v>84</v>
      </c>
    </row>
    <row r="19" spans="1:5" ht="15.75" thickBot="1">
      <c r="A19" s="39">
        <v>14</v>
      </c>
      <c r="B19" s="40" t="s">
        <v>85</v>
      </c>
      <c r="C19" s="40" t="s">
        <v>36</v>
      </c>
      <c r="D19" s="40" t="s">
        <v>36</v>
      </c>
      <c r="E19" s="40"/>
    </row>
    <row r="20" spans="1:5" ht="15.75" thickBot="1">
      <c r="A20" s="39">
        <v>15</v>
      </c>
      <c r="B20" s="40" t="s">
        <v>86</v>
      </c>
      <c r="C20" s="40"/>
      <c r="D20" s="40" t="s">
        <v>163</v>
      </c>
      <c r="E20" s="40"/>
    </row>
    <row r="21" spans="1:5" ht="15.75" thickBot="1">
      <c r="A21" s="39">
        <v>16</v>
      </c>
      <c r="B21" s="40" t="s">
        <v>87</v>
      </c>
      <c r="C21" s="40"/>
      <c r="D21" s="40" t="s">
        <v>164</v>
      </c>
      <c r="E21" s="40" t="s">
        <v>88</v>
      </c>
    </row>
    <row r="22" spans="1:5" ht="15.75" thickBot="1">
      <c r="A22" s="39">
        <v>17</v>
      </c>
      <c r="B22" s="40" t="s">
        <v>89</v>
      </c>
      <c r="C22" s="40"/>
      <c r="D22" s="40" t="s">
        <v>62</v>
      </c>
      <c r="E22" s="40"/>
    </row>
    <row r="23" spans="1:5" ht="31.5" thickBot="1">
      <c r="A23" s="39">
        <v>18</v>
      </c>
      <c r="B23" s="40" t="s">
        <v>90</v>
      </c>
      <c r="C23" s="40"/>
      <c r="D23" s="40" t="s">
        <v>91</v>
      </c>
      <c r="E23" s="40" t="s">
        <v>92</v>
      </c>
    </row>
    <row r="24" spans="1:5" ht="15.75" thickBot="1">
      <c r="A24" s="26">
        <v>19</v>
      </c>
      <c r="B24" s="26" t="s">
        <v>89</v>
      </c>
      <c r="C24" s="26"/>
      <c r="D24" s="26" t="s">
        <v>62</v>
      </c>
      <c r="E24" s="26"/>
    </row>
    <row r="25" spans="1:5" ht="31.5" thickBot="1">
      <c r="A25" s="26">
        <v>20</v>
      </c>
      <c r="B25" s="26" t="s">
        <v>90</v>
      </c>
      <c r="C25" s="26"/>
      <c r="D25" s="26" t="s">
        <v>91</v>
      </c>
      <c r="E25" s="26" t="s">
        <v>92</v>
      </c>
    </row>
  </sheetData>
  <mergeCells count="4">
    <mergeCell ref="E4:E5"/>
    <mergeCell ref="D4:D5"/>
    <mergeCell ref="B4:B5"/>
    <mergeCell ref="A4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workbookViewId="0" topLeftCell="A25">
      <selection activeCell="C49" sqref="C49:F49"/>
    </sheetView>
  </sheetViews>
  <sheetFormatPr defaultColWidth="9.00390625" defaultRowHeight="12.75"/>
  <cols>
    <col min="1" max="1" width="4.50390625" style="29" customWidth="1"/>
    <col min="2" max="2" width="36.50390625" style="0" customWidth="1"/>
    <col min="3" max="3" width="9.625" style="0" customWidth="1"/>
    <col min="4" max="4" width="9.50390625" style="0" customWidth="1"/>
    <col min="5" max="5" width="10.50390625" style="0" customWidth="1"/>
    <col min="6" max="6" width="11.125" style="0" customWidth="1"/>
    <col min="7" max="7" width="8.00390625" style="0" customWidth="1"/>
    <col min="8" max="8" width="9.625" style="0" customWidth="1"/>
  </cols>
  <sheetData>
    <row r="1" spans="1:7" ht="12.75">
      <c r="A1" s="27"/>
      <c r="B1" s="10" t="s">
        <v>51</v>
      </c>
      <c r="F1" s="5"/>
      <c r="G1" s="5"/>
    </row>
    <row r="2" spans="1:7" ht="12.75">
      <c r="A2" s="27"/>
      <c r="B2" s="10" t="s">
        <v>52</v>
      </c>
      <c r="F2" s="5"/>
      <c r="G2" s="5"/>
    </row>
    <row r="3" spans="1:7" ht="12.75">
      <c r="A3" s="27"/>
      <c r="B3" s="9" t="s">
        <v>60</v>
      </c>
      <c r="C3" s="10"/>
      <c r="D3" s="10" t="s">
        <v>104</v>
      </c>
      <c r="E3" s="10"/>
      <c r="F3" s="5"/>
      <c r="G3" s="5"/>
    </row>
    <row r="4" spans="1:7" ht="12.75">
      <c r="A4" s="27"/>
      <c r="B4" s="10" t="s">
        <v>49</v>
      </c>
      <c r="C4" s="5"/>
      <c r="D4" s="5"/>
      <c r="E4" s="5"/>
      <c r="F4" s="5"/>
      <c r="G4" s="5"/>
    </row>
    <row r="5" spans="1:7" ht="12.75">
      <c r="A5" s="7"/>
      <c r="B5" s="18" t="s">
        <v>27</v>
      </c>
      <c r="C5" s="13" t="s">
        <v>28</v>
      </c>
      <c r="D5" s="13" t="s">
        <v>43</v>
      </c>
      <c r="E5" s="6" t="s">
        <v>29</v>
      </c>
      <c r="F5" s="14" t="s">
        <v>44</v>
      </c>
      <c r="G5" s="52"/>
    </row>
    <row r="6" spans="1:7" ht="12.75">
      <c r="A6" s="7">
        <v>1</v>
      </c>
      <c r="B6" s="16" t="s">
        <v>105</v>
      </c>
      <c r="C6" s="16" t="s">
        <v>106</v>
      </c>
      <c r="D6" s="16" t="s">
        <v>107</v>
      </c>
      <c r="E6" s="16" t="s">
        <v>108</v>
      </c>
      <c r="F6" s="16">
        <v>10824</v>
      </c>
      <c r="G6" s="53"/>
    </row>
    <row r="7" spans="1:7" ht="12.75">
      <c r="A7" s="7"/>
      <c r="B7" s="19"/>
      <c r="C7" s="15"/>
      <c r="D7" s="6"/>
      <c r="E7" s="15" t="s">
        <v>38</v>
      </c>
      <c r="F7" s="15">
        <f>SUM(F6)</f>
        <v>10824</v>
      </c>
      <c r="G7" s="54"/>
    </row>
    <row r="8" spans="1:7" ht="12.75">
      <c r="A8" s="28"/>
      <c r="B8" s="25" t="s">
        <v>50</v>
      </c>
      <c r="C8" s="24"/>
      <c r="D8" s="24"/>
      <c r="E8" s="24"/>
      <c r="F8" s="24"/>
      <c r="G8" s="24"/>
    </row>
    <row r="9" spans="1:7" ht="12.75">
      <c r="A9" s="7"/>
      <c r="B9" s="6" t="s">
        <v>27</v>
      </c>
      <c r="C9" s="13" t="s">
        <v>28</v>
      </c>
      <c r="D9" s="13" t="s">
        <v>43</v>
      </c>
      <c r="E9" s="6" t="s">
        <v>29</v>
      </c>
      <c r="F9" s="13" t="s">
        <v>44</v>
      </c>
      <c r="G9" s="52"/>
    </row>
    <row r="10" spans="1:7" ht="12.75">
      <c r="A10" s="7">
        <v>2</v>
      </c>
      <c r="B10" s="20" t="s">
        <v>37</v>
      </c>
      <c r="C10" s="6"/>
      <c r="D10" s="7"/>
      <c r="E10" s="7"/>
      <c r="F10" s="7"/>
      <c r="G10" s="28"/>
    </row>
    <row r="11" spans="1:7" ht="12.75">
      <c r="A11" s="7" t="s">
        <v>96</v>
      </c>
      <c r="B11" s="16" t="s">
        <v>109</v>
      </c>
      <c r="C11" s="16"/>
      <c r="D11" s="16"/>
      <c r="E11" s="16" t="s">
        <v>108</v>
      </c>
      <c r="F11" s="16">
        <v>819</v>
      </c>
      <c r="G11" s="53"/>
    </row>
    <row r="12" spans="1:7" ht="12.75">
      <c r="A12" s="7" t="s">
        <v>112</v>
      </c>
      <c r="B12" s="7" t="s">
        <v>110</v>
      </c>
      <c r="C12" s="16"/>
      <c r="D12" s="7" t="s">
        <v>115</v>
      </c>
      <c r="E12" s="7" t="s">
        <v>116</v>
      </c>
      <c r="F12" s="7">
        <v>1819</v>
      </c>
      <c r="G12" s="28"/>
    </row>
    <row r="13" spans="1:7" ht="12.75">
      <c r="A13" s="7" t="s">
        <v>113</v>
      </c>
      <c r="B13" s="7" t="s">
        <v>109</v>
      </c>
      <c r="C13" s="16"/>
      <c r="D13" s="7"/>
      <c r="E13" s="16" t="s">
        <v>117</v>
      </c>
      <c r="F13" s="16">
        <v>1659</v>
      </c>
      <c r="G13" s="53"/>
    </row>
    <row r="14" spans="1:7" ht="12.75">
      <c r="A14" s="7" t="s">
        <v>114</v>
      </c>
      <c r="B14" s="7" t="s">
        <v>111</v>
      </c>
      <c r="C14" s="16"/>
      <c r="D14" s="7" t="s">
        <v>118</v>
      </c>
      <c r="E14" s="7" t="s">
        <v>41</v>
      </c>
      <c r="F14" s="7">
        <v>144</v>
      </c>
      <c r="G14" s="28"/>
    </row>
    <row r="15" spans="1:7" ht="12.75">
      <c r="A15" s="7"/>
      <c r="B15" s="21"/>
      <c r="C15" s="16"/>
      <c r="D15" s="16"/>
      <c r="E15" s="31" t="s">
        <v>38</v>
      </c>
      <c r="F15" s="31">
        <f>SUM(F11:F14)</f>
        <v>4441</v>
      </c>
      <c r="G15" s="55"/>
    </row>
    <row r="16" spans="1:7" ht="12.75">
      <c r="A16" s="7">
        <v>3</v>
      </c>
      <c r="B16" s="10" t="s">
        <v>30</v>
      </c>
      <c r="C16" s="17"/>
      <c r="D16" s="7"/>
      <c r="E16" s="7"/>
      <c r="F16" s="7"/>
      <c r="G16" s="28"/>
    </row>
    <row r="17" spans="1:7" ht="12.75">
      <c r="A17" s="7"/>
      <c r="B17" s="10" t="s">
        <v>31</v>
      </c>
      <c r="C17" s="7"/>
      <c r="D17" s="7"/>
      <c r="E17" s="7"/>
      <c r="F17" s="7"/>
      <c r="G17" s="28"/>
    </row>
    <row r="18" spans="1:7" ht="12.75">
      <c r="A18" s="7" t="s">
        <v>97</v>
      </c>
      <c r="B18" s="16" t="s">
        <v>119</v>
      </c>
      <c r="C18" s="16" t="s">
        <v>129</v>
      </c>
      <c r="D18" s="16" t="s">
        <v>130</v>
      </c>
      <c r="E18" s="16" t="s">
        <v>116</v>
      </c>
      <c r="F18" s="16">
        <v>7401</v>
      </c>
      <c r="G18" s="53"/>
    </row>
    <row r="19" spans="1:7" ht="12.75">
      <c r="A19" s="7" t="s">
        <v>98</v>
      </c>
      <c r="B19" s="16" t="s">
        <v>119</v>
      </c>
      <c r="C19" s="7" t="s">
        <v>131</v>
      </c>
      <c r="D19" s="7" t="s">
        <v>132</v>
      </c>
      <c r="E19" s="7" t="s">
        <v>116</v>
      </c>
      <c r="F19" s="7">
        <v>3449</v>
      </c>
      <c r="G19" s="28"/>
    </row>
    <row r="20" spans="1:7" ht="12.75">
      <c r="A20" s="7" t="s">
        <v>99</v>
      </c>
      <c r="B20" s="7" t="s">
        <v>120</v>
      </c>
      <c r="C20" s="7" t="s">
        <v>133</v>
      </c>
      <c r="D20" s="7" t="s">
        <v>134</v>
      </c>
      <c r="E20" s="7" t="s">
        <v>116</v>
      </c>
      <c r="F20" s="7">
        <v>3379</v>
      </c>
      <c r="G20" s="28"/>
    </row>
    <row r="21" spans="1:7" ht="12.75">
      <c r="A21" s="7" t="s">
        <v>100</v>
      </c>
      <c r="B21" s="7" t="s">
        <v>121</v>
      </c>
      <c r="C21" s="7" t="s">
        <v>135</v>
      </c>
      <c r="D21" s="7" t="s">
        <v>134</v>
      </c>
      <c r="E21" s="7" t="s">
        <v>117</v>
      </c>
      <c r="F21" s="7">
        <v>1318</v>
      </c>
      <c r="G21" s="28"/>
    </row>
    <row r="22" spans="1:7" ht="12.75">
      <c r="A22" s="7" t="s">
        <v>142</v>
      </c>
      <c r="B22" s="7" t="s">
        <v>122</v>
      </c>
      <c r="C22" s="7"/>
      <c r="D22" s="7" t="s">
        <v>136</v>
      </c>
      <c r="E22" s="7" t="s">
        <v>117</v>
      </c>
      <c r="F22" s="7">
        <v>7438</v>
      </c>
      <c r="G22" s="28"/>
    </row>
    <row r="23" spans="1:7" ht="12.75">
      <c r="A23" s="7" t="s">
        <v>143</v>
      </c>
      <c r="B23" s="7" t="s">
        <v>123</v>
      </c>
      <c r="C23" s="7"/>
      <c r="D23" s="7"/>
      <c r="E23" s="7" t="s">
        <v>137</v>
      </c>
      <c r="F23" s="7">
        <v>98311</v>
      </c>
      <c r="G23" s="28"/>
    </row>
    <row r="24" spans="1:7" ht="12.75">
      <c r="A24" s="7" t="s">
        <v>144</v>
      </c>
      <c r="B24" s="16" t="s">
        <v>124</v>
      </c>
      <c r="C24" s="16"/>
      <c r="D24" s="16"/>
      <c r="E24" s="16" t="s">
        <v>45</v>
      </c>
      <c r="F24" s="16">
        <v>23036</v>
      </c>
      <c r="G24" s="53"/>
    </row>
    <row r="25" spans="1:7" ht="12.75">
      <c r="A25" s="7" t="s">
        <v>145</v>
      </c>
      <c r="B25" s="16" t="s">
        <v>125</v>
      </c>
      <c r="C25" s="16"/>
      <c r="D25" s="16"/>
      <c r="E25" s="16" t="s">
        <v>45</v>
      </c>
      <c r="F25" s="16">
        <v>4500</v>
      </c>
      <c r="G25" s="53"/>
    </row>
    <row r="26" spans="1:7" ht="12.75">
      <c r="A26" s="7" t="s">
        <v>146</v>
      </c>
      <c r="B26" s="16" t="s">
        <v>126</v>
      </c>
      <c r="C26" s="16"/>
      <c r="D26" s="16" t="s">
        <v>138</v>
      </c>
      <c r="E26" s="16" t="s">
        <v>45</v>
      </c>
      <c r="F26" s="16">
        <v>2295</v>
      </c>
      <c r="G26" s="53"/>
    </row>
    <row r="27" spans="1:7" ht="12.75">
      <c r="A27" s="33" t="s">
        <v>147</v>
      </c>
      <c r="B27" s="16" t="s">
        <v>127</v>
      </c>
      <c r="C27" s="16"/>
      <c r="D27" s="16"/>
      <c r="E27" s="16" t="s">
        <v>61</v>
      </c>
      <c r="F27" s="16">
        <v>18857</v>
      </c>
      <c r="G27" s="53"/>
    </row>
    <row r="28" spans="1:7" ht="12.75">
      <c r="A28" s="7"/>
      <c r="B28" s="32" t="s">
        <v>128</v>
      </c>
      <c r="C28" s="16"/>
      <c r="D28" s="16"/>
      <c r="E28" s="31" t="s">
        <v>38</v>
      </c>
      <c r="F28" s="31">
        <f>SUM(F18:F27)</f>
        <v>169984</v>
      </c>
      <c r="G28" s="55"/>
    </row>
    <row r="29" spans="1:7" ht="13.5" customHeight="1">
      <c r="A29" s="7">
        <v>4</v>
      </c>
      <c r="B29" s="66" t="s">
        <v>59</v>
      </c>
      <c r="C29" s="67"/>
      <c r="D29" s="67"/>
      <c r="E29" s="67"/>
      <c r="F29" s="67"/>
      <c r="G29" s="49"/>
    </row>
    <row r="30" spans="1:7" ht="11.25" customHeight="1">
      <c r="A30" s="7" t="s">
        <v>101</v>
      </c>
      <c r="B30" s="7" t="s">
        <v>139</v>
      </c>
      <c r="C30" s="12"/>
      <c r="D30" s="12"/>
      <c r="E30" s="7" t="s">
        <v>46</v>
      </c>
      <c r="F30" s="7">
        <v>66</v>
      </c>
      <c r="G30" s="28"/>
    </row>
    <row r="31" spans="1:7" ht="12.75">
      <c r="A31" s="7" t="s">
        <v>102</v>
      </c>
      <c r="B31" s="7" t="s">
        <v>140</v>
      </c>
      <c r="C31" s="7"/>
      <c r="D31" s="7"/>
      <c r="E31" s="7" t="s">
        <v>141</v>
      </c>
      <c r="F31" s="7">
        <v>400</v>
      </c>
      <c r="G31" s="28"/>
    </row>
    <row r="32" spans="1:7" ht="12.75">
      <c r="A32" s="7"/>
      <c r="B32" s="22"/>
      <c r="C32" s="7"/>
      <c r="D32" s="7"/>
      <c r="E32" s="17" t="s">
        <v>38</v>
      </c>
      <c r="F32" s="17">
        <f>F30+F31</f>
        <v>466</v>
      </c>
      <c r="G32" s="56"/>
    </row>
    <row r="33" spans="1:7" ht="12.75">
      <c r="A33" s="7">
        <v>5</v>
      </c>
      <c r="B33" s="22" t="s">
        <v>56</v>
      </c>
      <c r="C33" s="7"/>
      <c r="D33" s="7"/>
      <c r="E33" s="7" t="s">
        <v>61</v>
      </c>
      <c r="F33" s="7">
        <v>574</v>
      </c>
      <c r="G33" s="28"/>
    </row>
    <row r="34" spans="1:7" ht="12.75">
      <c r="A34" s="7">
        <v>6</v>
      </c>
      <c r="B34" s="22" t="s">
        <v>57</v>
      </c>
      <c r="C34" s="7"/>
      <c r="D34" s="7"/>
      <c r="E34" s="7" t="s">
        <v>61</v>
      </c>
      <c r="F34" s="7">
        <v>9952</v>
      </c>
      <c r="G34" s="28"/>
    </row>
    <row r="35" spans="1:7" ht="12.75">
      <c r="A35" s="7">
        <v>7</v>
      </c>
      <c r="B35" s="22" t="s">
        <v>58</v>
      </c>
      <c r="C35" s="7"/>
      <c r="D35" s="7"/>
      <c r="E35" s="7" t="s">
        <v>61</v>
      </c>
      <c r="F35" s="7">
        <v>6719</v>
      </c>
      <c r="G35" s="28"/>
    </row>
    <row r="36" spans="1:7" ht="12.75">
      <c r="A36" s="7"/>
      <c r="B36" s="23" t="s">
        <v>47</v>
      </c>
      <c r="C36" s="11"/>
      <c r="D36" s="11"/>
      <c r="E36" s="11"/>
      <c r="F36" s="5">
        <f>F15+F28+F32+F33+F34+F35</f>
        <v>192136</v>
      </c>
      <c r="G36" s="5"/>
    </row>
    <row r="37" spans="1:7" ht="12.75">
      <c r="A37" s="7"/>
      <c r="B37" s="23" t="s">
        <v>48</v>
      </c>
      <c r="C37" s="11"/>
      <c r="D37" s="11"/>
      <c r="E37" s="11"/>
      <c r="F37" s="42">
        <v>10824</v>
      </c>
      <c r="G37" s="57"/>
    </row>
    <row r="38" spans="1:7" ht="12.75">
      <c r="A38" s="28"/>
      <c r="B38" s="45"/>
      <c r="C38" s="45"/>
      <c r="D38" s="45"/>
      <c r="E38" s="45"/>
      <c r="F38" s="45"/>
      <c r="G38" s="45"/>
    </row>
    <row r="39" spans="2:10" ht="12.75">
      <c r="B39" s="30" t="s">
        <v>53</v>
      </c>
      <c r="I39" s="3"/>
      <c r="J39" s="3"/>
    </row>
    <row r="40" spans="2:10" ht="12.75">
      <c r="B40" s="30"/>
      <c r="H40" s="3"/>
      <c r="I40" s="3"/>
      <c r="J40" s="3"/>
    </row>
    <row r="41" spans="2:10" ht="31.5" customHeight="1">
      <c r="B41" s="2" t="s">
        <v>4</v>
      </c>
      <c r="C41" s="51" t="s">
        <v>183</v>
      </c>
      <c r="D41" s="51" t="s">
        <v>148</v>
      </c>
      <c r="E41" s="51" t="s">
        <v>186</v>
      </c>
      <c r="F41" s="51" t="s">
        <v>177</v>
      </c>
      <c r="G41" s="51" t="s">
        <v>181</v>
      </c>
      <c r="H41" s="58"/>
      <c r="I41" s="49"/>
      <c r="J41" s="44"/>
    </row>
    <row r="42" spans="2:10" ht="12.75">
      <c r="B42" s="1" t="s">
        <v>54</v>
      </c>
      <c r="C42" s="42">
        <v>22943</v>
      </c>
      <c r="D42" s="42">
        <v>1631</v>
      </c>
      <c r="E42" s="2">
        <v>10824</v>
      </c>
      <c r="F42" s="1">
        <f>D42-E42</f>
        <v>-9193</v>
      </c>
      <c r="G42" s="1">
        <v>0</v>
      </c>
      <c r="H42" s="3"/>
      <c r="I42" s="3"/>
      <c r="J42" s="45"/>
    </row>
    <row r="43" spans="2:10" ht="12.75">
      <c r="B43" s="1" t="s">
        <v>55</v>
      </c>
      <c r="C43" s="42">
        <v>-23569</v>
      </c>
      <c r="D43" s="42">
        <v>46384</v>
      </c>
      <c r="E43" s="61">
        <v>192136</v>
      </c>
      <c r="F43" s="37">
        <f>D43+D44-E43</f>
        <v>-76183</v>
      </c>
      <c r="G43" s="37">
        <v>0</v>
      </c>
      <c r="H43" s="50"/>
      <c r="I43" s="50"/>
      <c r="J43" s="45"/>
    </row>
    <row r="44" spans="2:10" ht="12.75">
      <c r="B44" s="34" t="s">
        <v>149</v>
      </c>
      <c r="C44" s="43">
        <v>0</v>
      </c>
      <c r="D44" s="43">
        <v>69569</v>
      </c>
      <c r="E44" s="2"/>
      <c r="F44" s="1"/>
      <c r="G44" s="1"/>
      <c r="H44" s="3"/>
      <c r="I44" s="3"/>
      <c r="J44" s="46"/>
    </row>
    <row r="45" spans="2:10" ht="12.75">
      <c r="B45" s="60" t="s">
        <v>178</v>
      </c>
      <c r="C45" s="43">
        <f>SUM(C42:C44)</f>
        <v>-626</v>
      </c>
      <c r="D45" s="43">
        <f>SUM(D42:D44)</f>
        <v>117584</v>
      </c>
      <c r="E45" s="2">
        <f>SUM(E42:E44)</f>
        <v>202960</v>
      </c>
      <c r="F45" s="1">
        <f>SUM(F42:F44)</f>
        <v>-85376</v>
      </c>
      <c r="G45" s="1"/>
      <c r="H45" s="46"/>
      <c r="I45" s="3"/>
      <c r="J45" s="46"/>
    </row>
    <row r="46" spans="2:10" ht="12.75">
      <c r="B46" s="47"/>
      <c r="C46" s="48"/>
      <c r="D46" s="48"/>
      <c r="E46" s="3"/>
      <c r="F46" s="3"/>
      <c r="G46" s="3"/>
      <c r="H46" s="46"/>
      <c r="I46" s="3"/>
      <c r="J46" s="46"/>
    </row>
    <row r="47" spans="2:9" ht="12.75">
      <c r="B47" s="3" t="s">
        <v>150</v>
      </c>
      <c r="C47" s="3"/>
      <c r="D47" s="3"/>
      <c r="E47" s="3"/>
      <c r="F47" s="3"/>
      <c r="G47" s="3"/>
      <c r="H47" s="3"/>
      <c r="I47" s="3"/>
    </row>
    <row r="48" spans="2:9" ht="12.75">
      <c r="B48" s="3"/>
      <c r="C48" s="3"/>
      <c r="D48" s="3"/>
      <c r="E48" s="3"/>
      <c r="F48" s="3"/>
      <c r="G48" s="3"/>
      <c r="H48" s="3"/>
      <c r="I48" s="3"/>
    </row>
    <row r="49" spans="2:8" ht="59.25" customHeight="1">
      <c r="B49" s="2" t="s">
        <v>4</v>
      </c>
      <c r="C49" s="51" t="s">
        <v>182</v>
      </c>
      <c r="D49" s="13" t="s">
        <v>179</v>
      </c>
      <c r="E49" s="13" t="s">
        <v>180</v>
      </c>
      <c r="F49" s="51" t="s">
        <v>185</v>
      </c>
      <c r="G49" s="28"/>
      <c r="H49" s="3"/>
    </row>
    <row r="50" spans="2:8" ht="12.75">
      <c r="B50" s="1" t="s">
        <v>55</v>
      </c>
      <c r="C50" s="37">
        <f>C42+C43+F42+F43</f>
        <v>-86002</v>
      </c>
      <c r="D50" s="11">
        <v>62814</v>
      </c>
      <c r="E50" s="1">
        <f>SUM(C50:D50)</f>
        <v>-23188</v>
      </c>
      <c r="F50" s="1">
        <v>0</v>
      </c>
      <c r="G50" s="3"/>
      <c r="H50" s="3"/>
    </row>
    <row r="51" ht="12.75">
      <c r="C51" s="59"/>
    </row>
    <row r="52" ht="12.75">
      <c r="C52" s="59"/>
    </row>
    <row r="53" ht="12.75">
      <c r="E53" t="s">
        <v>184</v>
      </c>
    </row>
  </sheetData>
  <mergeCells count="1">
    <mergeCell ref="B29:F29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2015-03-20T07:11:20Z</cp:lastPrinted>
  <dcterms:created xsi:type="dcterms:W3CDTF">2012-06-22T07:33:11Z</dcterms:created>
  <dcterms:modified xsi:type="dcterms:W3CDTF">2015-03-20T07:15:36Z</dcterms:modified>
  <cp:category/>
  <cp:version/>
  <cp:contentType/>
  <cp:contentStatus/>
</cp:coreProperties>
</file>