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activeTab="1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техосмотра'!$A$1:$E$25</definedName>
    <definedName name="_xlnm.Print_Area" localSheetId="0">'Сведения о доме'!$A$1:$D$30</definedName>
  </definedNames>
  <calcPr fullCalcOnLoad="1"/>
</workbook>
</file>

<file path=xl/sharedStrings.xml><?xml version="1.0" encoding="utf-8"?>
<sst xmlns="http://schemas.openxmlformats.org/spreadsheetml/2006/main" count="267" uniqueCount="214">
  <si>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</si>
  <si>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</si>
  <si>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</si>
  <si>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</si>
  <si>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</si>
  <si>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</si>
  <si>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</si>
  <si>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</si>
  <si>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</si>
  <si>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</si>
  <si>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</si>
  <si>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</si>
  <si>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</si>
  <si>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</si>
  <si>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</si>
  <si>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</si>
  <si>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</si>
  <si>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</si>
  <si>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</si>
  <si>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</si>
  <si>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</si>
  <si>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</si>
  <si>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</si>
  <si>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</si>
  <si>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</si>
  <si>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</si>
  <si>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</si>
  <si>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</si>
  <si>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</si>
  <si>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</si>
  <si>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>Содержание  узла  учёта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</si>
  <si>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</si>
  <si>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</si>
  <si>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</si>
  <si>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</si>
  <si>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</si>
  <si>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</si>
  <si>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</si>
  <si>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Ремонт  и содержание конструктивных элементов</t>
  </si>
  <si>
    <t>итого:</t>
  </si>
  <si>
    <t>по сост  на 01.01.2013г</t>
  </si>
  <si>
    <t>апрель</t>
  </si>
  <si>
    <t>июль</t>
  </si>
  <si>
    <t>август</t>
  </si>
  <si>
    <t>май</t>
  </si>
  <si>
    <t>50 лет Октября</t>
  </si>
  <si>
    <t>66:44:0101027:205</t>
  </si>
  <si>
    <t>январь</t>
  </si>
  <si>
    <t>март</t>
  </si>
  <si>
    <t>смена стояка отопления</t>
  </si>
  <si>
    <t>июнь</t>
  </si>
  <si>
    <t>октябрь</t>
  </si>
  <si>
    <t>Место работ</t>
  </si>
  <si>
    <t>сумма т.руб</t>
  </si>
  <si>
    <t>кв.44</t>
  </si>
  <si>
    <t>подвал</t>
  </si>
  <si>
    <t>кв.1,5</t>
  </si>
  <si>
    <t>итого по ст.содерж.дома</t>
  </si>
  <si>
    <t>ул. 50 лет Октября, 35</t>
  </si>
  <si>
    <t>№пп</t>
  </si>
  <si>
    <t>Выполнение работ по статье "Капитальный ремонт"</t>
  </si>
  <si>
    <t>Выполнение работ по статье "Содержание дома"</t>
  </si>
  <si>
    <t xml:space="preserve">        Отчёт  о  выполненных  работах  по  статьям </t>
  </si>
  <si>
    <t xml:space="preserve">             "капитальный  ремонт"    и  "содержание   дома"</t>
  </si>
  <si>
    <t>12 месяцев</t>
  </si>
  <si>
    <t>Благоустройство и обеспечение санитарного  состояния жилых зданий и  придомовых территорий</t>
  </si>
  <si>
    <t>Услуги паспортного стола</t>
  </si>
  <si>
    <t>Управление  домом</t>
  </si>
  <si>
    <t>Услуги по начислению и сбору платежей</t>
  </si>
  <si>
    <t xml:space="preserve">Сводный отчёт  по  статьям </t>
  </si>
  <si>
    <t>Капитальный  ремонт</t>
  </si>
  <si>
    <t>Содержание  дома</t>
  </si>
  <si>
    <t>Юридические лица</t>
  </si>
  <si>
    <t>Ограниченно работоспособное</t>
  </si>
  <si>
    <t>Текущий ремонт</t>
  </si>
  <si>
    <t>Капремонт ¼ части.</t>
  </si>
  <si>
    <t>исправное</t>
  </si>
  <si>
    <t xml:space="preserve">Фундаменты </t>
  </si>
  <si>
    <t>удов.</t>
  </si>
  <si>
    <t xml:space="preserve">Цоколь </t>
  </si>
  <si>
    <t xml:space="preserve">Ремонт </t>
  </si>
  <si>
    <t xml:space="preserve">Стены </t>
  </si>
  <si>
    <t>Разрушение откосов у окон л.клетки под.3</t>
  </si>
  <si>
    <t xml:space="preserve">ремонт </t>
  </si>
  <si>
    <t xml:space="preserve">Фасад </t>
  </si>
  <si>
    <t xml:space="preserve">Крыша </t>
  </si>
  <si>
    <t>Отслоение примыкания у вент шахт и разрушение вен. шахт</t>
  </si>
  <si>
    <t xml:space="preserve">Перекрытие </t>
  </si>
  <si>
    <t>Полы в МОП</t>
  </si>
  <si>
    <t>ремонт</t>
  </si>
  <si>
    <t>Окна в МОП</t>
  </si>
  <si>
    <t>Двери в МОП</t>
  </si>
  <si>
    <t>4под.у вх.дверей разбита коробка</t>
  </si>
  <si>
    <t>смена</t>
  </si>
  <si>
    <t>Лестничные марши</t>
  </si>
  <si>
    <t xml:space="preserve">Подъезды </t>
  </si>
  <si>
    <t>Отслоение штукатурки, стены грязные</t>
  </si>
  <si>
    <t>Ремонт.   Предыдущий ремонт выполнялся в 2006г.</t>
  </si>
  <si>
    <t>Благоустройство</t>
  </si>
  <si>
    <t>Неудов.</t>
  </si>
  <si>
    <t xml:space="preserve">Крыльца </t>
  </si>
  <si>
    <t>Ремонт выполнен в 2012г.</t>
  </si>
  <si>
    <t>Удов.</t>
  </si>
  <si>
    <t>Вход в подвал</t>
  </si>
  <si>
    <t>Подвал</t>
  </si>
  <si>
    <t>Водопровод</t>
  </si>
  <si>
    <t>Канализация</t>
  </si>
  <si>
    <t>Отопление</t>
  </si>
  <si>
    <t>Эл. оборудование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</si>
  <si>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</si>
  <si>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</si>
  <si>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</si>
  <si>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</si>
  <si>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</si>
  <si>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</si>
  <si>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</si>
  <si>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</si>
  <si>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</si>
  <si>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</si>
  <si>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</si>
  <si>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</si>
  <si>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</si>
  <si>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</si>
  <si>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</si>
  <si>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</si>
  <si>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</si>
  <si>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4.1.</t>
  </si>
  <si>
    <t>4.2.</t>
  </si>
  <si>
    <t>5.1.</t>
  </si>
  <si>
    <t>за 2014год</t>
  </si>
  <si>
    <t>2014  год</t>
  </si>
  <si>
    <t>ремонт системы отопления в подвале</t>
  </si>
  <si>
    <t>140м+56м+ЗА</t>
  </si>
  <si>
    <t>ремонт чердачного люка</t>
  </si>
  <si>
    <t>под.8</t>
  </si>
  <si>
    <t>закрепление рамы</t>
  </si>
  <si>
    <t>п.7,5 этаж</t>
  </si>
  <si>
    <t>смена уч-ка ст.канализации</t>
  </si>
  <si>
    <t>2,2м</t>
  </si>
  <si>
    <t>2,5м</t>
  </si>
  <si>
    <t>кв.6,7</t>
  </si>
  <si>
    <t>ремонт системы отопления</t>
  </si>
  <si>
    <t>2,8м+ЗА</t>
  </si>
  <si>
    <t>кв.42,45</t>
  </si>
  <si>
    <t>замена стояка канализации</t>
  </si>
  <si>
    <t>8,4м</t>
  </si>
  <si>
    <t>замена ст.отопления,ХВС</t>
  </si>
  <si>
    <t>43м+15м+25+ЗА</t>
  </si>
  <si>
    <t>кв.36,39,42,45,48</t>
  </si>
  <si>
    <t>кв.50</t>
  </si>
  <si>
    <t>замена вентиля на вводе сан-узел</t>
  </si>
  <si>
    <t>1шт</t>
  </si>
  <si>
    <t>кв.70,73</t>
  </si>
  <si>
    <t>3,4м</t>
  </si>
  <si>
    <t>кв.46,49</t>
  </si>
  <si>
    <t>замена стояка ХВС</t>
  </si>
  <si>
    <t>5м+ЗА</t>
  </si>
  <si>
    <t>замена стоояка отопленгния</t>
  </si>
  <si>
    <t>6м+ЗА</t>
  </si>
  <si>
    <t>кв.13</t>
  </si>
  <si>
    <t>15,5м+за</t>
  </si>
  <si>
    <t>кв.105,108</t>
  </si>
  <si>
    <t>частич.замена стояка отопления</t>
  </si>
  <si>
    <t>кв.82,85</t>
  </si>
  <si>
    <t>сентябрь</t>
  </si>
  <si>
    <t>9,2м+ЗА</t>
  </si>
  <si>
    <t>кв.66,68</t>
  </si>
  <si>
    <t>3,5м+ЗА</t>
  </si>
  <si>
    <t>Содержание  аварийно-диспетчерской службы,</t>
  </si>
  <si>
    <t xml:space="preserve">выполнение заявок и ППР </t>
  </si>
  <si>
    <t>3.15.</t>
  </si>
  <si>
    <t>3.16.</t>
  </si>
  <si>
    <t>проездной билет</t>
  </si>
  <si>
    <t>август-дек</t>
  </si>
  <si>
    <t>сервис.обслуж.СУУ</t>
  </si>
  <si>
    <t>Вемус</t>
  </si>
  <si>
    <t>выполнено 2014 г.</t>
  </si>
  <si>
    <t>Ориентировочный  расчёт  сумм  на  ремонтные  работы  по статьям  на 2015 г.</t>
  </si>
  <si>
    <t>итого по ст.кап.ремонт</t>
  </si>
  <si>
    <t xml:space="preserve"> Разрушение ф-х блоков у окон подвала</t>
  </si>
  <si>
    <t xml:space="preserve">отслоение штукатурки </t>
  </si>
  <si>
    <t>Отслоение фактурного слоя под.3</t>
  </si>
  <si>
    <t xml:space="preserve">Ремонт по заявкам, ремонт примыкания к шахтам и шахт со сменой плит покрытия </t>
  </si>
  <si>
    <t>Выбоины, разрушение стяжки</t>
  </si>
  <si>
    <t xml:space="preserve">Отсутствуют  сточные канавы, неровности на дороге </t>
  </si>
  <si>
    <t>неудов</t>
  </si>
  <si>
    <t>чистка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</si>
  <si>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</si>
  <si>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</si>
  <si>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</si>
  <si>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</si>
  <si>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</si>
  <si>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бетонные блоки ленточный</t>
  </si>
  <si>
    <t>оштукатуренный</t>
  </si>
  <si>
    <t>крупно-блочный</t>
  </si>
  <si>
    <t>отливы металлические</t>
  </si>
  <si>
    <t>совмещенная утепленная</t>
  </si>
  <si>
    <t>ж.бетонные плиты</t>
  </si>
  <si>
    <t>бетонные</t>
  </si>
  <si>
    <t>деревянные</t>
  </si>
  <si>
    <t>металлические, 4 п.деревянная</t>
  </si>
  <si>
    <t xml:space="preserve">ж.бетонные </t>
  </si>
  <si>
    <t>стены оштукатуренные</t>
  </si>
  <si>
    <t>дорожные плиты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</si>
  <si>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</si>
  <si>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</si>
  <si>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</si>
  <si>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</si>
  <si>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</si>
  <si>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</si>
  <si>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</si>
  <si>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ИТОГО</t>
  </si>
  <si>
    <t>УК Южилкомплекс</t>
  </si>
  <si>
    <t>1-439А-39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</si>
</sst>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" xfId="0" applyNumberForma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vertical="justify"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6" fontId="8" fillId="0" borderId="1" xfId="0" applyNumberFormat="1" applyFont="1" applyBorder="1" applyAlignment="1">
      <alignment wrapText="1"/>
    </xf>
    <xf numFmtId="14" fontId="8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" sqref="A1:D30"/>
    </sheetView>
  </sheetViews>
  <sheetFormatPr defaultColWidth="9.00390625" defaultRowHeight="12.75"/>
  <cols>
    <col min="1" max="1" width="4.125" style="0" customWidth="1"/>
    <col min="2" max="2" width="57.375" style="0" customWidth="1"/>
    <col min="3" max="3" width="20.375" style="0" customWidth="1"/>
    <col min="4" max="4" width="13.125" style="0" customWidth="1"/>
    <col min="5" max="5" width="15.875" style="0" customWidth="1"/>
    <col min="6" max="6" width="9.625" style="0" customWidth="1"/>
  </cols>
  <sheetData>
    <row r="1" spans="1:4" ht="15">
      <c r="A1" s="45"/>
      <c r="B1" s="46"/>
      <c r="C1" s="46" t="s">
        <v>21</v>
      </c>
      <c r="D1" s="46"/>
    </row>
    <row r="2" spans="1:4" ht="15">
      <c r="A2" s="45"/>
      <c r="B2" s="46" t="s">
        <v>22</v>
      </c>
      <c r="C2" s="46" t="s">
        <v>23</v>
      </c>
      <c r="D2" s="46" t="s">
        <v>129</v>
      </c>
    </row>
    <row r="3" spans="1:4" ht="15">
      <c r="A3" s="45"/>
      <c r="B3" s="45"/>
      <c r="C3" s="45"/>
      <c r="D3" s="45"/>
    </row>
    <row r="4" spans="1:4" ht="15">
      <c r="A4" s="47" t="s">
        <v>24</v>
      </c>
      <c r="B4" s="45" t="s">
        <v>0</v>
      </c>
      <c r="C4" s="48" t="s">
        <v>45</v>
      </c>
      <c r="D4" s="48">
        <v>35</v>
      </c>
    </row>
    <row r="5" spans="1:4" ht="15">
      <c r="A5" s="45"/>
      <c r="B5" s="45"/>
      <c r="C5" s="45"/>
      <c r="D5" s="45"/>
    </row>
    <row r="6" spans="1:5" ht="15">
      <c r="A6" s="49"/>
      <c r="B6" s="49" t="s">
        <v>4</v>
      </c>
      <c r="C6" s="50"/>
      <c r="D6" s="51"/>
      <c r="E6" s="3"/>
    </row>
    <row r="7" spans="1:5" ht="15">
      <c r="A7" s="49">
        <v>1</v>
      </c>
      <c r="B7" s="49" t="s">
        <v>1</v>
      </c>
      <c r="C7" s="50" t="s">
        <v>213</v>
      </c>
      <c r="D7" s="51"/>
      <c r="E7" s="3"/>
    </row>
    <row r="8" spans="1:5" ht="15">
      <c r="A8" s="49">
        <v>2</v>
      </c>
      <c r="B8" s="49" t="s">
        <v>2</v>
      </c>
      <c r="C8" s="50">
        <v>1987</v>
      </c>
      <c r="D8" s="51"/>
      <c r="E8" s="3"/>
    </row>
    <row r="9" spans="1:5" ht="15">
      <c r="A9" s="49">
        <v>3</v>
      </c>
      <c r="B9" s="49" t="s">
        <v>3</v>
      </c>
      <c r="C9" s="52">
        <v>0</v>
      </c>
      <c r="D9" s="51"/>
      <c r="E9" s="3"/>
    </row>
    <row r="10" spans="1:5" ht="15">
      <c r="A10" s="49"/>
      <c r="B10" s="49" t="s">
        <v>40</v>
      </c>
      <c r="C10" s="50"/>
      <c r="D10" s="51"/>
      <c r="E10" s="3"/>
    </row>
    <row r="11" spans="1:5" ht="15">
      <c r="A11" s="49">
        <v>4</v>
      </c>
      <c r="B11" s="49" t="s">
        <v>5</v>
      </c>
      <c r="C11" s="50">
        <v>5</v>
      </c>
      <c r="D11" s="51"/>
      <c r="E11" s="3"/>
    </row>
    <row r="12" spans="1:5" ht="15">
      <c r="A12" s="49">
        <v>5</v>
      </c>
      <c r="B12" s="49" t="s">
        <v>6</v>
      </c>
      <c r="C12" s="50">
        <v>8</v>
      </c>
      <c r="D12" s="51"/>
      <c r="E12" s="3"/>
    </row>
    <row r="13" spans="1:5" ht="15">
      <c r="A13" s="49">
        <v>6</v>
      </c>
      <c r="B13" s="49" t="s">
        <v>17</v>
      </c>
      <c r="C13" s="50">
        <v>128</v>
      </c>
      <c r="D13" s="51"/>
      <c r="E13" s="3"/>
    </row>
    <row r="14" spans="1:5" ht="15">
      <c r="A14" s="49">
        <v>7</v>
      </c>
      <c r="B14" s="49" t="s">
        <v>7</v>
      </c>
      <c r="C14" s="50">
        <v>23643</v>
      </c>
      <c r="D14" s="51" t="s">
        <v>33</v>
      </c>
      <c r="E14" s="3"/>
    </row>
    <row r="15" spans="1:5" ht="15">
      <c r="A15" s="49">
        <v>8</v>
      </c>
      <c r="B15" s="49" t="s">
        <v>8</v>
      </c>
      <c r="C15" s="50">
        <v>6719.6</v>
      </c>
      <c r="D15" s="51" t="s">
        <v>34</v>
      </c>
      <c r="E15" s="3"/>
    </row>
    <row r="16" spans="1:5" ht="15">
      <c r="A16" s="49">
        <v>9</v>
      </c>
      <c r="B16" s="49" t="s">
        <v>9</v>
      </c>
      <c r="C16" s="50">
        <v>6110.2</v>
      </c>
      <c r="D16" s="51" t="s">
        <v>34</v>
      </c>
      <c r="E16" s="3"/>
    </row>
    <row r="17" spans="1:5" ht="15">
      <c r="A17" s="49">
        <v>10</v>
      </c>
      <c r="B17" s="49" t="s">
        <v>19</v>
      </c>
      <c r="C17" s="50">
        <v>5823.9</v>
      </c>
      <c r="D17" s="51" t="s">
        <v>34</v>
      </c>
      <c r="E17" s="3"/>
    </row>
    <row r="18" spans="1:5" ht="15">
      <c r="A18" s="49">
        <v>11</v>
      </c>
      <c r="B18" s="49" t="s">
        <v>10</v>
      </c>
      <c r="C18" s="50"/>
      <c r="D18" s="51"/>
      <c r="E18" s="3"/>
    </row>
    <row r="19" spans="1:5" ht="15">
      <c r="A19" s="49"/>
      <c r="B19" s="49" t="s">
        <v>18</v>
      </c>
      <c r="C19" s="50">
        <v>64.2</v>
      </c>
      <c r="D19" s="51" t="s">
        <v>35</v>
      </c>
      <c r="E19" s="3"/>
    </row>
    <row r="20" spans="1:5" ht="15">
      <c r="A20" s="49">
        <v>12</v>
      </c>
      <c r="B20" s="49" t="s">
        <v>11</v>
      </c>
      <c r="C20" s="50"/>
      <c r="D20" s="51"/>
      <c r="E20" s="3"/>
    </row>
    <row r="21" spans="1:5" ht="15">
      <c r="A21" s="49"/>
      <c r="B21" s="49" t="s">
        <v>12</v>
      </c>
      <c r="C21" s="50">
        <v>1385</v>
      </c>
      <c r="D21" s="51"/>
      <c r="E21" s="3"/>
    </row>
    <row r="22" spans="1:5" ht="15">
      <c r="A22" s="49"/>
      <c r="B22" s="49" t="s">
        <v>13</v>
      </c>
      <c r="C22" s="50">
        <v>1383</v>
      </c>
      <c r="D22" s="51" t="s">
        <v>34</v>
      </c>
      <c r="E22" s="3"/>
    </row>
    <row r="23" spans="1:5" ht="15">
      <c r="A23" s="49"/>
      <c r="B23" s="49" t="s">
        <v>14</v>
      </c>
      <c r="C23" s="53">
        <v>545.2</v>
      </c>
      <c r="D23" s="51" t="s">
        <v>34</v>
      </c>
      <c r="E23" s="3"/>
    </row>
    <row r="24" spans="1:5" ht="15">
      <c r="A24" s="49">
        <v>13</v>
      </c>
      <c r="B24" s="49" t="s">
        <v>15</v>
      </c>
      <c r="C24" s="53">
        <v>4280</v>
      </c>
      <c r="D24" s="51" t="s">
        <v>34</v>
      </c>
      <c r="E24" s="3"/>
    </row>
    <row r="25" spans="1:5" ht="15.75" customHeight="1">
      <c r="A25" s="49">
        <v>14</v>
      </c>
      <c r="B25" s="49" t="s">
        <v>16</v>
      </c>
      <c r="C25" s="54" t="s">
        <v>46</v>
      </c>
      <c r="D25" s="51"/>
      <c r="E25" s="3"/>
    </row>
    <row r="26" spans="1:5" ht="15">
      <c r="A26" s="49">
        <v>15</v>
      </c>
      <c r="B26" s="49" t="s">
        <v>36</v>
      </c>
      <c r="C26" s="55">
        <v>41061</v>
      </c>
      <c r="D26" s="51"/>
      <c r="E26" s="3"/>
    </row>
    <row r="27" spans="1:5" ht="15">
      <c r="A27" s="49"/>
      <c r="B27" s="49"/>
      <c r="C27" s="50"/>
      <c r="D27" s="51"/>
      <c r="E27" s="3"/>
    </row>
    <row r="28" spans="1:5" ht="15">
      <c r="A28" s="49"/>
      <c r="B28" s="49"/>
      <c r="C28" s="50"/>
      <c r="D28" s="51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7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1" sqref="A1:E25"/>
    </sheetView>
  </sheetViews>
  <sheetFormatPr defaultColWidth="9.00390625" defaultRowHeight="12.75"/>
  <cols>
    <col min="1" max="1" width="5.375" style="0" customWidth="1"/>
    <col min="2" max="2" width="14.625" style="0" customWidth="1"/>
    <col min="3" max="3" width="21.375" style="0" customWidth="1"/>
    <col min="4" max="4" width="26.125" style="0" customWidth="1"/>
    <col min="5" max="5" width="29.625" style="0" customWidth="1"/>
    <col min="6" max="6" width="29.00390625" style="0" customWidth="1"/>
    <col min="8" max="8" width="27.00390625" style="0" customWidth="1"/>
  </cols>
  <sheetData>
    <row r="1" spans="1:5" ht="15">
      <c r="A1" s="47" t="s">
        <v>25</v>
      </c>
      <c r="B1" s="46" t="s">
        <v>26</v>
      </c>
      <c r="C1" s="46"/>
      <c r="D1" s="45"/>
      <c r="E1" s="45"/>
    </row>
    <row r="2" spans="1:5" ht="15">
      <c r="A2" s="45"/>
      <c r="B2" s="45" t="s">
        <v>20</v>
      </c>
      <c r="C2" s="45"/>
      <c r="D2" s="45"/>
      <c r="E2" s="45"/>
    </row>
    <row r="3" spans="1:5" ht="15">
      <c r="A3" s="45"/>
      <c r="B3" s="45"/>
      <c r="C3" s="45"/>
      <c r="D3" s="45"/>
      <c r="E3" s="45"/>
    </row>
    <row r="4" spans="1:5" ht="79.5" customHeight="1">
      <c r="A4" s="56" t="s">
        <v>187</v>
      </c>
      <c r="B4" s="56" t="s">
        <v>188</v>
      </c>
      <c r="C4" s="56" t="s">
        <v>189</v>
      </c>
      <c r="D4" s="56" t="s">
        <v>190</v>
      </c>
      <c r="E4" s="57" t="s">
        <v>191</v>
      </c>
    </row>
    <row r="5" spans="1:5" ht="31.5" thickBot="1">
      <c r="A5" s="58">
        <v>1</v>
      </c>
      <c r="B5" s="58" t="s">
        <v>77</v>
      </c>
      <c r="C5" s="59" t="s">
        <v>192</v>
      </c>
      <c r="D5" s="59" t="s">
        <v>179</v>
      </c>
      <c r="E5" s="59" t="s">
        <v>89</v>
      </c>
    </row>
    <row r="6" spans="1:5" ht="25.5" customHeight="1" thickBot="1">
      <c r="A6" s="58">
        <v>2</v>
      </c>
      <c r="B6" s="58" t="s">
        <v>79</v>
      </c>
      <c r="C6" s="59" t="s">
        <v>193</v>
      </c>
      <c r="D6" s="59" t="s">
        <v>180</v>
      </c>
      <c r="E6" s="59" t="s">
        <v>80</v>
      </c>
    </row>
    <row r="7" spans="1:5" ht="37.5" customHeight="1" thickBot="1">
      <c r="A7" s="58">
        <v>3</v>
      </c>
      <c r="B7" s="58" t="s">
        <v>81</v>
      </c>
      <c r="C7" s="59" t="s">
        <v>194</v>
      </c>
      <c r="D7" s="59" t="s">
        <v>82</v>
      </c>
      <c r="E7" s="59" t="s">
        <v>83</v>
      </c>
    </row>
    <row r="8" spans="1:5" ht="16.5" customHeight="1" thickBot="1">
      <c r="A8" s="58">
        <v>4</v>
      </c>
      <c r="B8" s="58" t="s">
        <v>84</v>
      </c>
      <c r="C8" s="59"/>
      <c r="D8" s="59" t="s">
        <v>181</v>
      </c>
      <c r="E8" s="59" t="s">
        <v>80</v>
      </c>
    </row>
    <row r="9" spans="1:5" ht="31.5" thickBot="1">
      <c r="A9" s="58">
        <v>5</v>
      </c>
      <c r="B9" s="58" t="s">
        <v>37</v>
      </c>
      <c r="C9" s="59" t="s">
        <v>195</v>
      </c>
      <c r="D9" s="59" t="s">
        <v>78</v>
      </c>
      <c r="E9" s="59"/>
    </row>
    <row r="10" spans="1:5" ht="36" customHeight="1" thickBot="1">
      <c r="A10" s="58">
        <v>6</v>
      </c>
      <c r="B10" s="58" t="s">
        <v>85</v>
      </c>
      <c r="C10" s="59" t="s">
        <v>196</v>
      </c>
      <c r="D10" s="59" t="s">
        <v>86</v>
      </c>
      <c r="E10" s="59" t="s">
        <v>182</v>
      </c>
    </row>
    <row r="11" spans="1:5" ht="15.75" thickBot="1">
      <c r="A11" s="58">
        <v>7</v>
      </c>
      <c r="B11" s="58" t="s">
        <v>87</v>
      </c>
      <c r="C11" s="59" t="s">
        <v>197</v>
      </c>
      <c r="D11" s="59" t="s">
        <v>78</v>
      </c>
      <c r="E11" s="59"/>
    </row>
    <row r="12" spans="1:5" ht="31.5" thickBot="1">
      <c r="A12" s="58">
        <v>8</v>
      </c>
      <c r="B12" s="58" t="s">
        <v>88</v>
      </c>
      <c r="C12" s="59" t="s">
        <v>198</v>
      </c>
      <c r="D12" s="59" t="s">
        <v>183</v>
      </c>
      <c r="E12" s="59" t="s">
        <v>89</v>
      </c>
    </row>
    <row r="13" spans="1:5" ht="15.75" thickBot="1">
      <c r="A13" s="58">
        <v>9</v>
      </c>
      <c r="B13" s="58" t="s">
        <v>90</v>
      </c>
      <c r="C13" s="59" t="s">
        <v>199</v>
      </c>
      <c r="D13" s="59" t="s">
        <v>78</v>
      </c>
      <c r="E13" s="59"/>
    </row>
    <row r="14" spans="1:5" ht="26.25" customHeight="1" thickBot="1">
      <c r="A14" s="58">
        <v>10</v>
      </c>
      <c r="B14" s="58" t="s">
        <v>91</v>
      </c>
      <c r="C14" s="59" t="s">
        <v>200</v>
      </c>
      <c r="D14" s="59" t="s">
        <v>92</v>
      </c>
      <c r="E14" s="59" t="s">
        <v>93</v>
      </c>
    </row>
    <row r="15" spans="1:5" ht="31.5" thickBot="1">
      <c r="A15" s="58">
        <v>11</v>
      </c>
      <c r="B15" s="58" t="s">
        <v>94</v>
      </c>
      <c r="C15" s="59" t="s">
        <v>201</v>
      </c>
      <c r="D15" s="59" t="s">
        <v>78</v>
      </c>
      <c r="E15" s="59"/>
    </row>
    <row r="16" spans="1:5" ht="36" customHeight="1" thickBot="1">
      <c r="A16" s="58">
        <v>12</v>
      </c>
      <c r="B16" s="58" t="s">
        <v>95</v>
      </c>
      <c r="C16" s="59" t="s">
        <v>202</v>
      </c>
      <c r="D16" s="59" t="s">
        <v>96</v>
      </c>
      <c r="E16" s="59" t="s">
        <v>97</v>
      </c>
    </row>
    <row r="17" spans="1:5" ht="16.5" customHeight="1" thickBot="1">
      <c r="A17" s="58">
        <v>13</v>
      </c>
      <c r="B17" s="58" t="s">
        <v>98</v>
      </c>
      <c r="C17" s="59" t="s">
        <v>203</v>
      </c>
      <c r="D17" s="59" t="s">
        <v>184</v>
      </c>
      <c r="E17" s="59" t="s">
        <v>99</v>
      </c>
    </row>
    <row r="18" spans="1:5" ht="15.75" customHeight="1" thickBot="1">
      <c r="A18" s="58">
        <v>14</v>
      </c>
      <c r="B18" s="58" t="s">
        <v>100</v>
      </c>
      <c r="C18" s="59" t="s">
        <v>198</v>
      </c>
      <c r="D18" s="59" t="s">
        <v>102</v>
      </c>
      <c r="E18" s="59" t="s">
        <v>101</v>
      </c>
    </row>
    <row r="19" spans="1:5" ht="15.75" thickBot="1">
      <c r="A19" s="58">
        <v>15</v>
      </c>
      <c r="B19" s="58" t="s">
        <v>103</v>
      </c>
      <c r="C19" s="59"/>
      <c r="D19" s="59" t="s">
        <v>99</v>
      </c>
      <c r="E19" s="59" t="s">
        <v>89</v>
      </c>
    </row>
    <row r="20" spans="1:5" ht="15.75" thickBot="1">
      <c r="A20" s="58">
        <v>16</v>
      </c>
      <c r="B20" s="58" t="s">
        <v>104</v>
      </c>
      <c r="C20" s="59"/>
      <c r="D20" s="59" t="s">
        <v>185</v>
      </c>
      <c r="E20" s="59" t="s">
        <v>186</v>
      </c>
    </row>
    <row r="21" spans="1:5" ht="15.75" customHeight="1" thickBot="1">
      <c r="A21" s="58">
        <v>17</v>
      </c>
      <c r="B21" s="58" t="s">
        <v>105</v>
      </c>
      <c r="C21" s="59"/>
      <c r="D21" s="59" t="s">
        <v>73</v>
      </c>
      <c r="E21" s="59" t="s">
        <v>74</v>
      </c>
    </row>
    <row r="22" spans="1:5" ht="15.75" thickBot="1">
      <c r="A22" s="58">
        <v>18</v>
      </c>
      <c r="B22" s="58" t="s">
        <v>106</v>
      </c>
      <c r="C22" s="59"/>
      <c r="D22" s="59" t="s">
        <v>76</v>
      </c>
      <c r="E22" s="59" t="s">
        <v>76</v>
      </c>
    </row>
    <row r="23" spans="1:5" ht="18.75" customHeight="1" thickBot="1">
      <c r="A23" s="58">
        <v>19</v>
      </c>
      <c r="B23" s="58" t="s">
        <v>107</v>
      </c>
      <c r="C23" s="59"/>
      <c r="D23" s="59" t="s">
        <v>73</v>
      </c>
      <c r="E23" s="59" t="s">
        <v>75</v>
      </c>
    </row>
    <row r="24" spans="1:5" ht="31.5" thickBot="1">
      <c r="A24" s="58">
        <v>20</v>
      </c>
      <c r="B24" s="58" t="s">
        <v>108</v>
      </c>
      <c r="C24" s="59"/>
      <c r="D24" s="59" t="s">
        <v>76</v>
      </c>
      <c r="E24" s="59"/>
    </row>
    <row r="25" spans="1:5" ht="15">
      <c r="A25" s="45"/>
      <c r="B25" s="45"/>
      <c r="C25" s="45"/>
      <c r="D25" s="45"/>
      <c r="E25" s="45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49">
      <selection activeCell="H60" sqref="H60"/>
    </sheetView>
  </sheetViews>
  <sheetFormatPr defaultColWidth="9.00390625" defaultRowHeight="12.75"/>
  <cols>
    <col min="1" max="1" width="5.00390625" style="29" customWidth="1"/>
    <col min="2" max="2" width="29.50390625" style="0" customWidth="1"/>
    <col min="3" max="3" width="9.50390625" style="0" customWidth="1"/>
    <col min="4" max="4" width="11.50390625" style="0" customWidth="1"/>
    <col min="5" max="5" width="10.375" style="0" customWidth="1"/>
    <col min="6" max="6" width="9.50390625" style="0" customWidth="1"/>
    <col min="7" max="7" width="11.875" style="0" customWidth="1"/>
  </cols>
  <sheetData>
    <row r="1" spans="1:7" ht="12.75">
      <c r="A1" s="28"/>
      <c r="B1" s="8" t="s">
        <v>62</v>
      </c>
      <c r="E1" s="8"/>
      <c r="F1" s="8"/>
      <c r="G1" s="8"/>
    </row>
    <row r="2" spans="1:7" ht="12.75">
      <c r="A2" s="28"/>
      <c r="B2" s="8" t="s">
        <v>63</v>
      </c>
      <c r="E2" s="8"/>
      <c r="F2" s="8"/>
      <c r="G2" s="8"/>
    </row>
    <row r="3" spans="2:3" ht="12.75">
      <c r="B3" s="8" t="s">
        <v>58</v>
      </c>
      <c r="C3" s="7" t="s">
        <v>130</v>
      </c>
    </row>
    <row r="5" spans="2:6" ht="12.75">
      <c r="B5" s="8" t="s">
        <v>60</v>
      </c>
      <c r="C5" s="4"/>
      <c r="D5" s="4"/>
      <c r="E5" s="4"/>
      <c r="F5" s="4"/>
    </row>
    <row r="6" spans="1:6" ht="12.75">
      <c r="A6" s="6" t="s">
        <v>59</v>
      </c>
      <c r="B6" s="17" t="s">
        <v>27</v>
      </c>
      <c r="C6" s="9" t="s">
        <v>28</v>
      </c>
      <c r="D6" s="9" t="s">
        <v>52</v>
      </c>
      <c r="E6" s="5" t="s">
        <v>29</v>
      </c>
      <c r="F6" s="10" t="s">
        <v>53</v>
      </c>
    </row>
    <row r="7" spans="1:6" ht="12.75">
      <c r="A7" s="6">
        <v>1</v>
      </c>
      <c r="B7" s="31" t="s">
        <v>131</v>
      </c>
      <c r="C7" s="32" t="s">
        <v>132</v>
      </c>
      <c r="D7" s="31" t="s">
        <v>55</v>
      </c>
      <c r="E7" s="31" t="s">
        <v>50</v>
      </c>
      <c r="F7" s="31">
        <v>131714</v>
      </c>
    </row>
    <row r="8" spans="1:6" ht="12.75">
      <c r="A8" s="6"/>
      <c r="B8" s="11"/>
      <c r="C8" s="12"/>
      <c r="D8" s="5"/>
      <c r="E8" s="12" t="s">
        <v>39</v>
      </c>
      <c r="F8" s="12">
        <f>SUM(F7:F7)</f>
        <v>131714</v>
      </c>
    </row>
    <row r="9" spans="1:6" s="3" customFormat="1" ht="12.75">
      <c r="A9" s="14"/>
      <c r="B9" s="22"/>
      <c r="C9" s="23"/>
      <c r="D9" s="24"/>
      <c r="E9" s="24"/>
      <c r="F9" s="24"/>
    </row>
    <row r="10" spans="1:6" s="3" customFormat="1" ht="12.75">
      <c r="A10" s="14"/>
      <c r="B10" s="22"/>
      <c r="C10" s="23"/>
      <c r="D10" s="24"/>
      <c r="E10" s="24"/>
      <c r="F10" s="24"/>
    </row>
    <row r="11" spans="1:6" ht="12.75">
      <c r="A11" s="30"/>
      <c r="B11" s="8" t="s">
        <v>61</v>
      </c>
      <c r="C11" s="20"/>
      <c r="D11" s="21"/>
      <c r="E11" s="21"/>
      <c r="F11" s="21"/>
    </row>
    <row r="12" spans="1:6" ht="12.75">
      <c r="A12" s="6" t="s">
        <v>59</v>
      </c>
      <c r="B12" s="17" t="s">
        <v>27</v>
      </c>
      <c r="C12" s="9" t="s">
        <v>28</v>
      </c>
      <c r="D12" s="9" t="s">
        <v>52</v>
      </c>
      <c r="E12" s="5" t="s">
        <v>29</v>
      </c>
      <c r="F12" s="10" t="s">
        <v>53</v>
      </c>
    </row>
    <row r="13" spans="1:6" ht="12.75">
      <c r="A13" s="6">
        <v>2</v>
      </c>
      <c r="B13" s="18" t="s">
        <v>38</v>
      </c>
      <c r="C13" s="5"/>
      <c r="D13" s="6"/>
      <c r="E13" s="6"/>
      <c r="F13" s="6"/>
    </row>
    <row r="14" spans="1:6" ht="12.75">
      <c r="A14" s="6" t="s">
        <v>109</v>
      </c>
      <c r="B14" s="6" t="s">
        <v>133</v>
      </c>
      <c r="C14" s="6"/>
      <c r="D14" s="6" t="s">
        <v>134</v>
      </c>
      <c r="E14" s="6" t="s">
        <v>47</v>
      </c>
      <c r="F14" s="6">
        <v>420</v>
      </c>
    </row>
    <row r="15" spans="1:6" ht="12.75">
      <c r="A15" s="6" t="s">
        <v>110</v>
      </c>
      <c r="B15" s="6" t="s">
        <v>135</v>
      </c>
      <c r="C15" s="6"/>
      <c r="D15" s="6" t="s">
        <v>136</v>
      </c>
      <c r="E15" s="6" t="s">
        <v>50</v>
      </c>
      <c r="F15" s="6">
        <v>1559</v>
      </c>
    </row>
    <row r="16" spans="1:6" ht="12.75">
      <c r="A16" s="6" t="s">
        <v>111</v>
      </c>
      <c r="B16" s="19"/>
      <c r="C16" s="6"/>
      <c r="D16" s="6"/>
      <c r="E16" s="16" t="s">
        <v>39</v>
      </c>
      <c r="F16" s="16">
        <f>F14+F15</f>
        <v>1979</v>
      </c>
    </row>
    <row r="17" spans="1:6" ht="12.75">
      <c r="A17" s="6"/>
      <c r="B17" s="14"/>
      <c r="C17" s="6"/>
      <c r="D17" s="6"/>
      <c r="E17" s="6"/>
      <c r="F17" s="6"/>
    </row>
    <row r="18" spans="1:6" ht="12.75">
      <c r="A18" s="6">
        <v>3</v>
      </c>
      <c r="B18" s="8" t="s">
        <v>31</v>
      </c>
      <c r="C18" s="15"/>
      <c r="D18" s="6"/>
      <c r="E18" s="6"/>
      <c r="F18" s="6"/>
    </row>
    <row r="19" spans="1:6" ht="12.75">
      <c r="A19" s="6"/>
      <c r="B19" s="8" t="s">
        <v>32</v>
      </c>
      <c r="C19" s="6"/>
      <c r="D19" s="6"/>
      <c r="E19" s="6"/>
      <c r="F19" s="6"/>
    </row>
    <row r="20" spans="1:6" ht="12.75">
      <c r="A20" s="6" t="s">
        <v>112</v>
      </c>
      <c r="B20" s="13" t="s">
        <v>137</v>
      </c>
      <c r="C20" s="13" t="s">
        <v>138</v>
      </c>
      <c r="D20" s="13" t="s">
        <v>54</v>
      </c>
      <c r="E20" s="13" t="s">
        <v>47</v>
      </c>
      <c r="F20" s="13">
        <v>1794</v>
      </c>
    </row>
    <row r="21" spans="1:6" ht="12.75">
      <c r="A21" s="6" t="s">
        <v>113</v>
      </c>
      <c r="B21" s="13" t="s">
        <v>137</v>
      </c>
      <c r="C21" s="13" t="s">
        <v>139</v>
      </c>
      <c r="D21" s="13" t="s">
        <v>140</v>
      </c>
      <c r="E21" s="13" t="s">
        <v>47</v>
      </c>
      <c r="F21" s="13">
        <v>2555</v>
      </c>
    </row>
    <row r="22" spans="1:6" ht="12.75">
      <c r="A22" s="6" t="s">
        <v>114</v>
      </c>
      <c r="B22" s="13" t="s">
        <v>141</v>
      </c>
      <c r="C22" s="13" t="s">
        <v>142</v>
      </c>
      <c r="D22" s="13" t="s">
        <v>143</v>
      </c>
      <c r="E22" s="13" t="s">
        <v>48</v>
      </c>
      <c r="F22" s="13">
        <v>2387</v>
      </c>
    </row>
    <row r="23" spans="1:6" ht="12.75">
      <c r="A23" s="6" t="s">
        <v>115</v>
      </c>
      <c r="B23" s="13" t="s">
        <v>144</v>
      </c>
      <c r="C23" s="13" t="s">
        <v>145</v>
      </c>
      <c r="D23" s="13" t="s">
        <v>56</v>
      </c>
      <c r="E23" s="13" t="s">
        <v>41</v>
      </c>
      <c r="F23" s="13">
        <v>7314</v>
      </c>
    </row>
    <row r="24" spans="1:6" ht="12.75">
      <c r="A24" s="6" t="s">
        <v>116</v>
      </c>
      <c r="B24" s="13" t="s">
        <v>146</v>
      </c>
      <c r="C24" s="13" t="s">
        <v>147</v>
      </c>
      <c r="D24" s="13" t="s">
        <v>148</v>
      </c>
      <c r="E24" s="13" t="s">
        <v>44</v>
      </c>
      <c r="F24" s="13">
        <v>68753</v>
      </c>
    </row>
    <row r="25" spans="1:6" ht="12.75">
      <c r="A25" s="6" t="s">
        <v>117</v>
      </c>
      <c r="B25" s="13" t="s">
        <v>144</v>
      </c>
      <c r="C25" s="13" t="s">
        <v>139</v>
      </c>
      <c r="D25" s="13" t="s">
        <v>149</v>
      </c>
      <c r="E25" s="13" t="s">
        <v>50</v>
      </c>
      <c r="F25" s="13">
        <v>2218</v>
      </c>
    </row>
    <row r="26" spans="1:6" ht="12.75">
      <c r="A26" s="6" t="s">
        <v>118</v>
      </c>
      <c r="B26" s="13" t="s">
        <v>150</v>
      </c>
      <c r="C26" s="13" t="s">
        <v>151</v>
      </c>
      <c r="D26" s="13" t="s">
        <v>152</v>
      </c>
      <c r="E26" s="13" t="s">
        <v>50</v>
      </c>
      <c r="F26" s="13">
        <v>346</v>
      </c>
    </row>
    <row r="27" spans="1:6" ht="12.75">
      <c r="A27" s="6" t="s">
        <v>119</v>
      </c>
      <c r="B27" s="13" t="s">
        <v>144</v>
      </c>
      <c r="C27" s="13" t="s">
        <v>153</v>
      </c>
      <c r="D27" s="13" t="s">
        <v>154</v>
      </c>
      <c r="E27" s="13" t="s">
        <v>50</v>
      </c>
      <c r="F27" s="13">
        <v>2996</v>
      </c>
    </row>
    <row r="28" spans="1:6" ht="12.75">
      <c r="A28" s="6" t="s">
        <v>120</v>
      </c>
      <c r="B28" s="13" t="s">
        <v>155</v>
      </c>
      <c r="C28" s="13" t="s">
        <v>156</v>
      </c>
      <c r="D28" s="13" t="s">
        <v>56</v>
      </c>
      <c r="E28" s="13" t="s">
        <v>42</v>
      </c>
      <c r="F28" s="13">
        <v>3346</v>
      </c>
    </row>
    <row r="29" spans="1:6" ht="12.75">
      <c r="A29" s="6" t="s">
        <v>121</v>
      </c>
      <c r="B29" s="13" t="s">
        <v>157</v>
      </c>
      <c r="C29" s="13" t="s">
        <v>158</v>
      </c>
      <c r="D29" s="13" t="s">
        <v>159</v>
      </c>
      <c r="E29" s="13" t="s">
        <v>42</v>
      </c>
      <c r="F29" s="13">
        <v>6184</v>
      </c>
    </row>
    <row r="30" spans="1:6" ht="12.75">
      <c r="A30" s="6" t="s">
        <v>122</v>
      </c>
      <c r="B30" s="13" t="s">
        <v>49</v>
      </c>
      <c r="C30" s="13" t="s">
        <v>160</v>
      </c>
      <c r="D30" s="13" t="s">
        <v>161</v>
      </c>
      <c r="E30" s="13" t="s">
        <v>42</v>
      </c>
      <c r="F30" s="13">
        <v>11455</v>
      </c>
    </row>
    <row r="31" spans="1:6" ht="12.75">
      <c r="A31" s="6" t="s">
        <v>123</v>
      </c>
      <c r="B31" s="33" t="s">
        <v>131</v>
      </c>
      <c r="C31" s="13"/>
      <c r="D31" s="13"/>
      <c r="E31" s="13" t="s">
        <v>50</v>
      </c>
      <c r="F31" s="13">
        <v>186861</v>
      </c>
    </row>
    <row r="32" spans="1:6" ht="12.75">
      <c r="A32" s="6" t="s">
        <v>124</v>
      </c>
      <c r="B32" s="13" t="s">
        <v>162</v>
      </c>
      <c r="C32" s="13"/>
      <c r="D32" s="13" t="s">
        <v>163</v>
      </c>
      <c r="E32" s="13" t="s">
        <v>164</v>
      </c>
      <c r="F32" s="13">
        <v>2579</v>
      </c>
    </row>
    <row r="33" spans="1:6" ht="12.75">
      <c r="A33" s="6" t="s">
        <v>125</v>
      </c>
      <c r="B33" s="13" t="s">
        <v>162</v>
      </c>
      <c r="C33" s="13" t="s">
        <v>165</v>
      </c>
      <c r="D33" s="13" t="s">
        <v>166</v>
      </c>
      <c r="E33" s="13" t="s">
        <v>51</v>
      </c>
      <c r="F33" s="13">
        <v>6712</v>
      </c>
    </row>
    <row r="34" spans="1:6" ht="12.75">
      <c r="A34" s="6" t="s">
        <v>170</v>
      </c>
      <c r="B34" s="13" t="s">
        <v>162</v>
      </c>
      <c r="C34" s="13" t="s">
        <v>167</v>
      </c>
      <c r="D34" s="13" t="s">
        <v>163</v>
      </c>
      <c r="E34" s="13" t="s">
        <v>51</v>
      </c>
      <c r="F34" s="13">
        <v>2579</v>
      </c>
    </row>
    <row r="35" spans="1:6" ht="12.75">
      <c r="A35" s="6" t="s">
        <v>171</v>
      </c>
      <c r="B35" s="13" t="s">
        <v>168</v>
      </c>
      <c r="C35" s="13"/>
      <c r="D35" s="13"/>
      <c r="E35" s="13"/>
      <c r="F35" s="13"/>
    </row>
    <row r="36" spans="1:6" ht="12.75">
      <c r="A36" s="6"/>
      <c r="B36" s="34" t="s">
        <v>169</v>
      </c>
      <c r="C36" s="13"/>
      <c r="D36" s="13"/>
      <c r="E36" s="13" t="s">
        <v>64</v>
      </c>
      <c r="F36" s="13">
        <v>141213</v>
      </c>
    </row>
    <row r="37" spans="1:6" ht="12.75">
      <c r="A37" s="6"/>
      <c r="B37" s="19"/>
      <c r="C37" s="6"/>
      <c r="D37" s="6"/>
      <c r="E37" s="16" t="s">
        <v>39</v>
      </c>
      <c r="F37" s="35">
        <f>F20+F21+F22+F23+F24+F25+F26+F27+F28+F29+F30+F31+F32+F33+F34+F36</f>
        <v>449292</v>
      </c>
    </row>
    <row r="38" spans="1:6" ht="24.75" customHeight="1">
      <c r="A38" s="6">
        <v>4</v>
      </c>
      <c r="B38" s="42" t="s">
        <v>65</v>
      </c>
      <c r="C38" s="43"/>
      <c r="D38" s="44"/>
      <c r="E38" s="6"/>
      <c r="F38" s="25"/>
    </row>
    <row r="39" spans="1:6" ht="12.75">
      <c r="A39" s="6" t="s">
        <v>126</v>
      </c>
      <c r="B39" s="6" t="s">
        <v>172</v>
      </c>
      <c r="C39" s="6"/>
      <c r="D39" s="6"/>
      <c r="E39" s="6" t="s">
        <v>173</v>
      </c>
      <c r="F39" s="6">
        <v>3450</v>
      </c>
    </row>
    <row r="40" spans="1:7" ht="12.75">
      <c r="A40" s="6" t="s">
        <v>127</v>
      </c>
      <c r="B40" s="19"/>
      <c r="C40" s="6"/>
      <c r="D40" s="6"/>
      <c r="E40" s="16" t="s">
        <v>39</v>
      </c>
      <c r="F40" s="16">
        <f>F39</f>
        <v>3450</v>
      </c>
      <c r="G40" s="7"/>
    </row>
    <row r="41" spans="1:6" ht="12.75">
      <c r="A41" s="6">
        <v>5</v>
      </c>
      <c r="B41" s="39" t="s">
        <v>30</v>
      </c>
      <c r="C41" s="40"/>
      <c r="D41" s="41"/>
      <c r="E41" s="6"/>
      <c r="F41" s="6"/>
    </row>
    <row r="42" spans="1:6" ht="12.75">
      <c r="A42" s="6" t="s">
        <v>128</v>
      </c>
      <c r="B42" s="6" t="s">
        <v>174</v>
      </c>
      <c r="C42" s="6" t="s">
        <v>175</v>
      </c>
      <c r="D42" s="6"/>
      <c r="E42" s="6" t="s">
        <v>43</v>
      </c>
      <c r="F42" s="6">
        <v>3660</v>
      </c>
    </row>
    <row r="43" spans="1:6" ht="12.75">
      <c r="A43" s="6"/>
      <c r="B43" s="19"/>
      <c r="C43" s="6"/>
      <c r="D43" s="6"/>
      <c r="E43" s="16" t="s">
        <v>39</v>
      </c>
      <c r="F43" s="16">
        <f>F42</f>
        <v>3660</v>
      </c>
    </row>
    <row r="44" spans="1:6" ht="12.75">
      <c r="A44" s="6">
        <v>6</v>
      </c>
      <c r="B44" s="19" t="s">
        <v>66</v>
      </c>
      <c r="C44" s="6"/>
      <c r="D44" s="6"/>
      <c r="E44" s="6" t="s">
        <v>64</v>
      </c>
      <c r="F44" s="6">
        <v>6965</v>
      </c>
    </row>
    <row r="45" spans="1:6" ht="12.75">
      <c r="A45" s="6">
        <v>7</v>
      </c>
      <c r="B45" s="19" t="s">
        <v>67</v>
      </c>
      <c r="C45" s="6"/>
      <c r="D45" s="6"/>
      <c r="E45" s="6" t="s">
        <v>64</v>
      </c>
      <c r="F45" s="6">
        <v>121593</v>
      </c>
    </row>
    <row r="46" spans="1:6" ht="12.75">
      <c r="A46" s="6">
        <v>8</v>
      </c>
      <c r="B46" s="19" t="s">
        <v>68</v>
      </c>
      <c r="C46" s="6"/>
      <c r="D46" s="6"/>
      <c r="E46" s="6" t="s">
        <v>64</v>
      </c>
      <c r="F46" s="6">
        <v>58351</v>
      </c>
    </row>
    <row r="47" spans="1:6" ht="12.75">
      <c r="A47" s="6"/>
      <c r="C47" s="6"/>
      <c r="D47" s="6"/>
      <c r="E47" s="6"/>
      <c r="F47" s="16"/>
    </row>
    <row r="48" spans="1:6" ht="12.75">
      <c r="A48" s="6"/>
      <c r="B48" s="19" t="s">
        <v>57</v>
      </c>
      <c r="C48" s="6"/>
      <c r="D48" s="6"/>
      <c r="E48" s="6"/>
      <c r="F48" s="16">
        <f>F16+F37+F40+F43+F44+F45+F46</f>
        <v>645290</v>
      </c>
    </row>
    <row r="49" spans="1:6" ht="12.75">
      <c r="A49" s="6"/>
      <c r="B49" s="6" t="s">
        <v>178</v>
      </c>
      <c r="C49" s="6"/>
      <c r="D49" s="6"/>
      <c r="E49" s="6"/>
      <c r="F49" s="16">
        <f>F8</f>
        <v>131714</v>
      </c>
    </row>
    <row r="51" spans="2:8" ht="12.75">
      <c r="B51" s="26" t="s">
        <v>69</v>
      </c>
      <c r="H51" s="3"/>
    </row>
    <row r="52" spans="2:8" ht="30.75">
      <c r="B52" s="2" t="s">
        <v>4</v>
      </c>
      <c r="C52" s="36" t="s">
        <v>204</v>
      </c>
      <c r="D52" s="36" t="s">
        <v>205</v>
      </c>
      <c r="E52" s="36" t="s">
        <v>176</v>
      </c>
      <c r="F52" s="36" t="s">
        <v>206</v>
      </c>
      <c r="G52" s="9" t="s">
        <v>207</v>
      </c>
      <c r="H52" s="37"/>
    </row>
    <row r="53" spans="2:8" ht="12.75">
      <c r="B53" s="1" t="s">
        <v>70</v>
      </c>
      <c r="C53" s="1">
        <v>6547</v>
      </c>
      <c r="D53" s="1">
        <v>108799</v>
      </c>
      <c r="E53" s="2">
        <v>131714</v>
      </c>
      <c r="F53" s="1">
        <f>D53-E53</f>
        <v>-22915</v>
      </c>
      <c r="G53" s="1">
        <v>0</v>
      </c>
      <c r="H53" s="3"/>
    </row>
    <row r="54" spans="2:8" ht="12.75">
      <c r="B54" s="1" t="s">
        <v>71</v>
      </c>
      <c r="C54" s="1">
        <v>8585</v>
      </c>
      <c r="D54" s="1">
        <v>654397</v>
      </c>
      <c r="E54" s="38">
        <v>645290</v>
      </c>
      <c r="F54" s="1">
        <f>D54-E54</f>
        <v>9107</v>
      </c>
      <c r="G54" s="27">
        <f>F54*0.18</f>
        <v>1639.26</v>
      </c>
      <c r="H54" s="3"/>
    </row>
    <row r="55" spans="2:8" ht="12.75">
      <c r="B55" s="1" t="s">
        <v>72</v>
      </c>
      <c r="C55" s="1">
        <v>25575</v>
      </c>
      <c r="D55" s="1">
        <v>8676</v>
      </c>
      <c r="E55" s="1"/>
      <c r="F55" s="1">
        <f>D55-E55</f>
        <v>8676</v>
      </c>
      <c r="G55" s="27">
        <v>0</v>
      </c>
      <c r="H55" s="3"/>
    </row>
    <row r="56" spans="2:8" ht="12.75">
      <c r="B56" s="1"/>
      <c r="C56" s="1"/>
      <c r="D56" s="1"/>
      <c r="E56" s="1"/>
      <c r="F56" s="1"/>
      <c r="G56" s="1"/>
      <c r="H56" s="3"/>
    </row>
    <row r="57" spans="2:8" ht="12.75">
      <c r="B57" s="3"/>
      <c r="C57" s="3"/>
      <c r="D57" s="3"/>
      <c r="E57" s="3"/>
      <c r="F57" s="3"/>
      <c r="G57" s="3"/>
      <c r="H57" s="3"/>
    </row>
    <row r="58" spans="2:8" ht="12.75">
      <c r="B58" s="3" t="s">
        <v>177</v>
      </c>
      <c r="C58" s="3"/>
      <c r="D58" s="3"/>
      <c r="E58" s="3"/>
      <c r="F58" s="3"/>
      <c r="G58" s="3"/>
      <c r="H58" s="3"/>
    </row>
    <row r="59" spans="2:8" ht="12.75">
      <c r="B59" s="3"/>
      <c r="C59" s="3"/>
      <c r="D59" s="3"/>
      <c r="E59" s="3"/>
      <c r="F59" s="3"/>
      <c r="G59" s="3"/>
      <c r="H59" s="3"/>
    </row>
    <row r="60" spans="2:7" ht="51">
      <c r="B60" s="2" t="s">
        <v>4</v>
      </c>
      <c r="C60" s="36" t="s">
        <v>208</v>
      </c>
      <c r="D60" s="9" t="s">
        <v>209</v>
      </c>
      <c r="E60" s="36" t="s">
        <v>210</v>
      </c>
      <c r="F60" s="3"/>
      <c r="G60" s="3"/>
    </row>
    <row r="61" spans="2:7" ht="12.75">
      <c r="B61" s="1"/>
      <c r="C61" s="1"/>
      <c r="D61" s="1"/>
      <c r="E61" s="2"/>
      <c r="F61" s="3"/>
      <c r="G61" s="3"/>
    </row>
    <row r="62" spans="2:7" ht="12.75">
      <c r="B62" s="1" t="s">
        <v>70</v>
      </c>
      <c r="C62" s="1">
        <f>C53+D53-E53-G53</f>
        <v>-16368</v>
      </c>
      <c r="D62" s="1"/>
      <c r="E62" s="2"/>
      <c r="F62" s="3"/>
      <c r="G62" s="3"/>
    </row>
    <row r="63" spans="2:7" ht="12.75">
      <c r="B63" s="1" t="s">
        <v>71</v>
      </c>
      <c r="C63" s="27">
        <f>C54+D54-E54-G54</f>
        <v>16052.74</v>
      </c>
      <c r="D63" s="1">
        <v>720759</v>
      </c>
      <c r="E63" s="27">
        <f>D63/2+C65</f>
        <v>394315.24</v>
      </c>
      <c r="F63" s="3"/>
      <c r="G63" s="3"/>
    </row>
    <row r="64" spans="2:7" ht="12.75">
      <c r="B64" s="1" t="s">
        <v>72</v>
      </c>
      <c r="C64" s="27">
        <f>C55+D55-E55-G55</f>
        <v>34251</v>
      </c>
      <c r="D64" s="1"/>
      <c r="E64" s="1"/>
      <c r="F64" s="3"/>
      <c r="G64" s="3"/>
    </row>
    <row r="65" spans="2:7" ht="12.75">
      <c r="B65" s="1" t="s">
        <v>211</v>
      </c>
      <c r="C65" s="27">
        <f>SUM(C62:C64)</f>
        <v>33935.74</v>
      </c>
      <c r="D65" s="1"/>
      <c r="E65" s="1"/>
      <c r="F65" s="3"/>
      <c r="G65" s="3"/>
    </row>
    <row r="66" spans="2:7" ht="12.75">
      <c r="B66" s="1"/>
      <c r="C66" s="1"/>
      <c r="D66" s="1"/>
      <c r="E66" s="1"/>
      <c r="F66" s="3"/>
      <c r="G66" s="3"/>
    </row>
    <row r="68" ht="12.75">
      <c r="E68" t="s">
        <v>212</v>
      </c>
    </row>
  </sheetData>
  <mergeCells count="2">
    <mergeCell ref="B41:D41"/>
    <mergeCell ref="B38:D38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2015-03-25T03:47:54Z</cp:lastPrinted>
  <dcterms:created xsi:type="dcterms:W3CDTF">2012-06-22T07:33:11Z</dcterms:created>
  <dcterms:modified xsi:type="dcterms:W3CDTF">2015-03-25T03:48:03Z</dcterms:modified>
  <cp:category/>
  <cp:version/>
  <cp:contentType/>
  <cp:contentStatus/>
</cp:coreProperties>
</file>